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https://d.docs.live.net/1117afb82775dbcd/D5/Contracts/Prospects and Others/David D/"/>
    </mc:Choice>
  </mc:AlternateContent>
  <xr:revisionPtr revIDLastSave="592" documentId="8_{A4CF2407-7E45-4521-8EBF-5AF7A2BDCFD3}" xr6:coauthVersionLast="46" xr6:coauthVersionMax="46" xr10:uidLastSave="{4536B7BF-6F8B-42A9-B9BB-DC083DFF0A40}"/>
  <bookViews>
    <workbookView xWindow="-110" yWindow="-110" windowWidth="19420" windowHeight="10560" xr2:uid="{00000000-000D-0000-FFFF-FFFF00000000}"/>
  </bookViews>
  <sheets>
    <sheet name="Introduction" sheetId="8" r:id="rId1"/>
    <sheet name="About You" sheetId="3" r:id="rId2"/>
    <sheet name="Instructions" sheetId="4" r:id="rId3"/>
    <sheet name="Ratios" sheetId="5" r:id="rId4"/>
    <sheet name="Latest" sheetId="6" r:id="rId5"/>
    <sheet name="Calculations" sheetId="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6" l="1"/>
  <c r="H13" i="6" l="1"/>
  <c r="F7" i="2" l="1"/>
  <c r="H12" i="6"/>
  <c r="I12" i="6" s="1"/>
  <c r="J12" i="6" s="1"/>
  <c r="H11" i="6"/>
  <c r="I11" i="6" s="1"/>
  <c r="J11" i="6" s="1"/>
  <c r="H10" i="6"/>
  <c r="I10" i="6" s="1"/>
  <c r="J10" i="6" s="1"/>
  <c r="H9" i="6"/>
  <c r="I9" i="6" s="1"/>
  <c r="J9" i="6" s="1"/>
  <c r="G12" i="6"/>
  <c r="G11" i="6"/>
  <c r="G10" i="6"/>
  <c r="G9" i="6"/>
  <c r="C8" i="6"/>
  <c r="C9" i="6"/>
  <c r="C10" i="6"/>
  <c r="C11" i="6"/>
  <c r="C12" i="6"/>
  <c r="C13" i="6"/>
  <c r="C12" i="5"/>
  <c r="C11" i="5"/>
  <c r="C10" i="5"/>
  <c r="C9" i="5"/>
  <c r="C8" i="5"/>
  <c r="F11" i="2" l="1"/>
  <c r="F12" i="2" s="1"/>
  <c r="F9" i="2"/>
  <c r="F8" i="2"/>
  <c r="F10" i="2"/>
  <c r="C12" i="2" l="1"/>
  <c r="C11" i="2"/>
  <c r="C10" i="2"/>
  <c r="C9" i="2"/>
  <c r="C8" i="2"/>
  <c r="C7" i="2"/>
</calcChain>
</file>

<file path=xl/sharedStrings.xml><?xml version="1.0" encoding="utf-8"?>
<sst xmlns="http://schemas.openxmlformats.org/spreadsheetml/2006/main" count="68" uniqueCount="50">
  <si>
    <t>PROFIT</t>
  </si>
  <si>
    <t>TAX</t>
  </si>
  <si>
    <t>ACTUAL</t>
  </si>
  <si>
    <t>LEAK</t>
  </si>
  <si>
    <t>£250-£500k</t>
  </si>
  <si>
    <t>VAT</t>
  </si>
  <si>
    <t>£0-£100k</t>
  </si>
  <si>
    <t>£100-£150k</t>
  </si>
  <si>
    <t>£150-£250k</t>
  </si>
  <si>
    <t>£500-£1M</t>
  </si>
  <si>
    <t>Profit from your last accounts.</t>
  </si>
  <si>
    <t>ABP%</t>
  </si>
  <si>
    <t xml:space="preserve">INDUSTRY AVERAGE BUSINESS RATIOS </t>
  </si>
  <si>
    <t>Value Added Tax on Sales less estimated VAT on Product.</t>
  </si>
  <si>
    <t>TARGET</t>
  </si>
  <si>
    <t>Enter Business Name</t>
  </si>
  <si>
    <t>Instructions:</t>
  </si>
  <si>
    <t>No</t>
  </si>
  <si>
    <t>ENTER NO OF WEEKS</t>
  </si>
  <si>
    <t>ENTER YOUR TOTAL BANKINGS FOR THE PERIOD</t>
  </si>
  <si>
    <t>Yes</t>
  </si>
  <si>
    <t>IBC</t>
  </si>
  <si>
    <t>YOUR LATEST FIGURES</t>
  </si>
  <si>
    <t>Answer VAT questions by selecting from the drop down menu</t>
  </si>
  <si>
    <t>You can experiment with the figures by changing any of the numbers,</t>
  </si>
  <si>
    <t>IMPACT BUSINESS COACH</t>
  </si>
  <si>
    <t>If Yes, do you use the Flat Rate Scheme?</t>
  </si>
  <si>
    <t>Are you VAT Registered?</t>
  </si>
  <si>
    <t>Selct the TAB "About You" and enter your business name as indicated.</t>
  </si>
  <si>
    <t>Understand the descriptions</t>
  </si>
  <si>
    <t>SALES</t>
  </si>
  <si>
    <t>EXPENSES</t>
  </si>
  <si>
    <t>The TAB marked Ratios shows Industry Average Business Ratio's for various sized businesses</t>
  </si>
  <si>
    <t>The TAB marked Latest is where you enter your lastest figures. The Target column will automatically change.</t>
  </si>
  <si>
    <t>the system will adjust for VAT, depending on your answer to the VAT question within the About You tab</t>
  </si>
  <si>
    <t>BUSINESS SIZE</t>
  </si>
  <si>
    <t>What you earned - salary, drawings, personal costs including personal tax and net profit</t>
  </si>
  <si>
    <t>What you have paid staff, stock, lighting, heating, water etc.</t>
  </si>
  <si>
    <t>The TAB marked Calculations is where you enter your current year data. To make it easier, enter your Banking Data and</t>
  </si>
  <si>
    <t>ACTION</t>
  </si>
  <si>
    <t>NOTE: The VAT Provision is dependant on your personal circumstances. If you don't use the Flat Rate Scheme, you need to estimate what percentage of your business expenses are VATABLE. If you don't know, estimate a number below 50%. Enter your estimate below.</t>
  </si>
  <si>
    <t>OWNERS' REWARD</t>
  </si>
  <si>
    <t>Note: The numbers and percentages shown are averages attributed to businesses accoding to turnover. They represent a healthy business. These figures are for guidance only.</t>
  </si>
  <si>
    <t xml:space="preserve">The IBC Profit Driver is a Tool, designed to assist salon owners to manage their businesses. </t>
  </si>
  <si>
    <t>It is not a "silver bullet" but is an aid to management.</t>
  </si>
  <si>
    <t>If you need any help or guidance in utilising this tool, contact David on 07768 242034</t>
  </si>
  <si>
    <t>david@impactbusinessconsultant.co.uk</t>
  </si>
  <si>
    <t>Call 07768 242034</t>
  </si>
  <si>
    <t xml:space="preserve">The total sales income amount from services and retail products sold to the business customers that your business received as shown in your last accounts, i.e. (Turnover). </t>
  </si>
  <si>
    <t>What your business (company if a limited company/Ltd) paid in taxes, Not VAT, Not your personal tax, but the tax your business (Company if Ltd) paid.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</si>
</sst>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1" x14ac:knownFonts="1">
    <font>
      <sz val="11"/>
      <color theme="1"/>
      <name val="Calibri"/>
      <family val="2"/>
      <scheme val="minor"/>
    </font>
    <font>
      <b/>
      <sz val="11"/>
      <color theme="1"/>
      <name val="Calibri"/>
      <family val="2"/>
      <scheme val="minor"/>
    </font>
    <font>
      <sz val="11"/>
      <color rgb="FF000000"/>
      <name val="Calibri"/>
      <family val="2"/>
      <scheme val="minor"/>
    </font>
    <font>
      <b/>
      <u/>
      <sz val="11"/>
      <color theme="1"/>
      <name val="Calibri"/>
      <family val="2"/>
      <scheme val="minor"/>
    </font>
    <font>
      <sz val="14"/>
      <color theme="1"/>
      <name val="Calibri"/>
      <family val="2"/>
      <scheme val="minor"/>
    </font>
    <font>
      <b/>
      <sz val="11"/>
      <name val="Calibri"/>
      <family val="2"/>
      <scheme val="minor"/>
    </font>
    <font>
      <b/>
      <sz val="11"/>
      <color rgb="FFA4CE82"/>
      <name val="Arial"/>
      <family val="2"/>
    </font>
    <font>
      <b/>
      <sz val="14"/>
      <color theme="1"/>
      <name val="Calibri"/>
      <family val="2"/>
      <scheme val="minor"/>
    </font>
    <font>
      <b/>
      <u/>
      <sz val="14"/>
      <color theme="1"/>
      <name val="Calibri"/>
      <family val="2"/>
      <scheme val="minor"/>
    </font>
    <font>
      <u/>
      <sz val="11"/>
      <color theme="10"/>
      <name val="Calibri"/>
      <family val="2"/>
      <scheme val="minor"/>
    </font>
    <font>
      <b/>
      <u/>
      <sz val="11"/>
      <color rgb="FFA4CB84"/>
      <name val="Calibri"/>
      <family val="2"/>
      <scheme val="minor"/>
    </font>
  </fonts>
  <fills count="4">
    <fill>
      <patternFill patternType="none"/>
    </fill>
    <fill>
      <patternFill patternType="gray125"/>
    </fill>
    <fill>
      <patternFill patternType="solid">
        <fgColor theme="0"/>
        <bgColor indexed="64"/>
      </patternFill>
    </fill>
    <fill>
      <patternFill patternType="solid">
        <fgColor rgb="FFA4CB84"/>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119">
    <xf numFmtId="0" fontId="0" fillId="0" borderId="0" xfId="0"/>
    <xf numFmtId="0" fontId="0" fillId="0" borderId="0" xfId="0" applyProtection="1">
      <protection hidden="1"/>
    </xf>
    <xf numFmtId="0" fontId="1" fillId="0" borderId="0" xfId="0" applyFont="1" applyAlignment="1" applyProtection="1">
      <alignment horizontal="center" vertical="center"/>
      <protection hidden="1"/>
    </xf>
    <xf numFmtId="0" fontId="0" fillId="0" borderId="0" xfId="0" applyFill="1" applyProtection="1">
      <protection hidden="1"/>
    </xf>
    <xf numFmtId="9" fontId="1" fillId="3" borderId="1" xfId="0" applyNumberFormat="1" applyFont="1" applyFill="1" applyBorder="1" applyAlignment="1" applyProtection="1">
      <alignment horizontal="center" vertical="center"/>
      <protection hidden="1"/>
    </xf>
    <xf numFmtId="164" fontId="1" fillId="3" borderId="1" xfId="0" applyNumberFormat="1" applyFont="1" applyFill="1" applyBorder="1" applyAlignment="1" applyProtection="1">
      <alignment horizontal="center" vertical="center"/>
      <protection hidden="1"/>
    </xf>
    <xf numFmtId="164" fontId="1" fillId="3" borderId="27" xfId="0" applyNumberFormat="1" applyFont="1" applyFill="1" applyBorder="1" applyAlignment="1" applyProtection="1">
      <alignment horizontal="center" vertical="center"/>
      <protection hidden="1"/>
    </xf>
    <xf numFmtId="9" fontId="1" fillId="3" borderId="20" xfId="0" applyNumberFormat="1" applyFont="1" applyFill="1" applyBorder="1" applyAlignment="1" applyProtection="1">
      <alignment horizontal="center" vertical="center"/>
      <protection hidden="1"/>
    </xf>
    <xf numFmtId="9" fontId="1" fillId="3" borderId="3" xfId="0" applyNumberFormat="1" applyFont="1" applyFill="1" applyBorder="1" applyAlignment="1" applyProtection="1">
      <alignment horizontal="center" vertical="center"/>
      <protection hidden="1"/>
    </xf>
    <xf numFmtId="164" fontId="1" fillId="3" borderId="7" xfId="0" applyNumberFormat="1" applyFont="1" applyFill="1" applyBorder="1" applyAlignment="1" applyProtection="1">
      <alignment horizontal="center" vertical="center"/>
      <protection hidden="1"/>
    </xf>
    <xf numFmtId="164" fontId="1" fillId="0" borderId="1" xfId="0" applyNumberFormat="1" applyFont="1" applyFill="1" applyBorder="1" applyAlignment="1" applyProtection="1">
      <alignment horizontal="center" vertical="center"/>
      <protection hidden="1"/>
    </xf>
    <xf numFmtId="0" fontId="6" fillId="0" borderId="0" xfId="0" applyFont="1" applyAlignment="1" applyProtection="1">
      <alignment horizontal="left" vertical="center" wrapText="1"/>
      <protection hidden="1"/>
    </xf>
    <xf numFmtId="0" fontId="1" fillId="3" borderId="34" xfId="0" applyFont="1" applyFill="1" applyBorder="1" applyAlignment="1" applyProtection="1">
      <alignment horizontal="center" vertical="center"/>
      <protection hidden="1"/>
    </xf>
    <xf numFmtId="0" fontId="1" fillId="0" borderId="0" xfId="0" applyFont="1" applyAlignment="1" applyProtection="1">
      <alignment horizontal="right"/>
      <protection hidden="1"/>
    </xf>
    <xf numFmtId="0" fontId="1" fillId="0" borderId="0" xfId="0" applyFont="1" applyAlignment="1" applyProtection="1">
      <alignment horizontal="left" vertical="top" wrapText="1"/>
      <protection hidden="1"/>
    </xf>
    <xf numFmtId="0" fontId="0" fillId="3" borderId="7" xfId="0" applyFill="1" applyBorder="1" applyAlignment="1" applyProtection="1">
      <alignment horizontal="center" vertical="center"/>
      <protection hidden="1"/>
    </xf>
    <xf numFmtId="0" fontId="1" fillId="0" borderId="0" xfId="0" applyFont="1" applyFill="1" applyAlignment="1" applyProtection="1">
      <alignment horizontal="left" vertical="top"/>
      <protection hidden="1"/>
    </xf>
    <xf numFmtId="0" fontId="0" fillId="3" borderId="27" xfId="0" applyFill="1" applyBorder="1" applyAlignment="1" applyProtection="1">
      <alignment horizontal="center" vertical="center"/>
      <protection hidden="1"/>
    </xf>
    <xf numFmtId="0" fontId="1" fillId="0" borderId="0" xfId="0" applyFont="1" applyAlignment="1" applyProtection="1">
      <alignment horizontal="left"/>
      <protection hidden="1"/>
    </xf>
    <xf numFmtId="0" fontId="1" fillId="0" borderId="0" xfId="0" applyFont="1" applyFill="1" applyAlignment="1" applyProtection="1">
      <alignment horizontal="left"/>
      <protection hidden="1"/>
    </xf>
    <xf numFmtId="0" fontId="1" fillId="0" borderId="0" xfId="0" applyFont="1" applyProtection="1">
      <protection hidden="1"/>
    </xf>
    <xf numFmtId="164" fontId="1" fillId="0" borderId="36" xfId="0" applyNumberFormat="1" applyFont="1" applyFill="1" applyBorder="1" applyAlignment="1" applyProtection="1">
      <alignment horizontal="center" vertical="center"/>
      <protection locked="0" hidden="1"/>
    </xf>
    <xf numFmtId="164" fontId="1" fillId="0" borderId="37" xfId="0" applyNumberFormat="1" applyFont="1" applyFill="1" applyBorder="1" applyAlignment="1" applyProtection="1">
      <alignment horizontal="center" vertical="center"/>
      <protection locked="0" hidden="1"/>
    </xf>
    <xf numFmtId="164" fontId="1" fillId="0" borderId="38" xfId="0" applyNumberFormat="1" applyFont="1" applyFill="1" applyBorder="1" applyAlignment="1" applyProtection="1">
      <alignment horizontal="center" vertical="center"/>
      <protection locked="0" hidden="1"/>
    </xf>
    <xf numFmtId="9" fontId="1" fillId="0" borderId="6" xfId="0" applyNumberFormat="1" applyFont="1" applyFill="1" applyBorder="1" applyAlignment="1" applyProtection="1">
      <alignment horizontal="center" vertical="center"/>
      <protection locked="0" hidden="1"/>
    </xf>
    <xf numFmtId="0" fontId="1" fillId="3" borderId="39"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center" vertical="center" wrapText="1"/>
      <protection hidden="1"/>
    </xf>
    <xf numFmtId="0" fontId="0" fillId="0" borderId="0" xfId="0" applyAlignment="1" applyProtection="1">
      <alignment horizontal="left"/>
      <protection hidden="1"/>
    </xf>
    <xf numFmtId="1" fontId="1" fillId="0" borderId="8" xfId="0" applyNumberFormat="1" applyFont="1" applyFill="1" applyBorder="1" applyAlignment="1" applyProtection="1">
      <alignment horizontal="center" vertical="center"/>
      <protection locked="0" hidden="1"/>
    </xf>
    <xf numFmtId="0" fontId="7" fillId="3" borderId="9" xfId="0" applyFont="1" applyFill="1" applyBorder="1" applyAlignment="1" applyProtection="1">
      <alignment horizontal="left" vertical="center"/>
      <protection hidden="1"/>
    </xf>
    <xf numFmtId="0" fontId="7" fillId="3" borderId="10" xfId="0" applyFont="1" applyFill="1" applyBorder="1" applyAlignment="1" applyProtection="1">
      <alignment horizontal="left" vertical="center"/>
      <protection hidden="1"/>
    </xf>
    <xf numFmtId="0" fontId="7" fillId="3" borderId="11" xfId="0" applyFont="1" applyFill="1" applyBorder="1" applyAlignment="1" applyProtection="1">
      <alignment horizontal="left" vertical="center"/>
      <protection hidden="1"/>
    </xf>
    <xf numFmtId="0" fontId="1" fillId="3" borderId="22" xfId="0" applyFont="1" applyFill="1" applyBorder="1" applyAlignment="1" applyProtection="1">
      <alignment horizontal="center" vertical="center"/>
      <protection hidden="1"/>
    </xf>
    <xf numFmtId="0" fontId="1" fillId="3" borderId="23" xfId="0" applyFont="1" applyFill="1" applyBorder="1" applyAlignment="1" applyProtection="1">
      <alignment horizontal="center" vertical="center"/>
      <protection hidden="1"/>
    </xf>
    <xf numFmtId="9" fontId="1" fillId="3" borderId="25" xfId="0" applyNumberFormat="1" applyFont="1" applyFill="1" applyBorder="1" applyAlignment="1" applyProtection="1">
      <alignment horizontal="center" vertical="center"/>
      <protection hidden="1"/>
    </xf>
    <xf numFmtId="0" fontId="2" fillId="0" borderId="0" xfId="0" applyFont="1" applyFill="1" applyAlignment="1" applyProtection="1">
      <alignment horizontal="left" vertical="center"/>
      <protection hidden="1"/>
    </xf>
    <xf numFmtId="9" fontId="1" fillId="3" borderId="27" xfId="0" applyNumberFormat="1" applyFont="1" applyFill="1" applyBorder="1" applyAlignment="1" applyProtection="1">
      <alignment horizontal="center" vertical="center"/>
      <protection hidden="1"/>
    </xf>
    <xf numFmtId="9" fontId="1" fillId="3" borderId="28" xfId="0" applyNumberFormat="1" applyFont="1" applyFill="1" applyBorder="1" applyAlignment="1" applyProtection="1">
      <alignment horizontal="center" vertical="center"/>
      <protection hidden="1"/>
    </xf>
    <xf numFmtId="0" fontId="0" fillId="0" borderId="0" xfId="0" applyBorder="1" applyProtection="1">
      <protection hidden="1"/>
    </xf>
    <xf numFmtId="0" fontId="1" fillId="0" borderId="0" xfId="0" applyFont="1" applyBorder="1" applyAlignment="1" applyProtection="1">
      <alignment horizontal="center" vertical="center" wrapText="1"/>
      <protection hidden="1"/>
    </xf>
    <xf numFmtId="9" fontId="5" fillId="2" borderId="0" xfId="0" applyNumberFormat="1" applyFont="1" applyFill="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4" fillId="3" borderId="8" xfId="0" applyFont="1" applyFill="1" applyBorder="1" applyAlignment="1" applyProtection="1">
      <alignment horizontal="left"/>
      <protection hidden="1"/>
    </xf>
    <xf numFmtId="0" fontId="7" fillId="3" borderId="4" xfId="0" applyFont="1" applyFill="1" applyBorder="1" applyAlignment="1" applyProtection="1">
      <alignment horizontal="center"/>
      <protection hidden="1"/>
    </xf>
    <xf numFmtId="0" fontId="4" fillId="0" borderId="0" xfId="0" applyFont="1" applyProtection="1">
      <protection hidden="1"/>
    </xf>
    <xf numFmtId="0" fontId="7" fillId="3" borderId="5"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8" fillId="3" borderId="13" xfId="0" applyFont="1" applyFill="1" applyBorder="1" applyAlignment="1" applyProtection="1">
      <alignment horizontal="left"/>
      <protection hidden="1"/>
    </xf>
    <xf numFmtId="0" fontId="4" fillId="0" borderId="0" xfId="0" applyFont="1" applyAlignment="1" applyProtection="1">
      <alignment horizontal="left"/>
      <protection hidden="1"/>
    </xf>
    <xf numFmtId="0" fontId="7" fillId="3" borderId="14" xfId="0" applyFont="1" applyFill="1" applyBorder="1" applyAlignment="1" applyProtection="1">
      <alignment horizontal="left"/>
      <protection hidden="1"/>
    </xf>
    <xf numFmtId="0" fontId="8" fillId="3" borderId="15" xfId="0" applyFont="1" applyFill="1" applyBorder="1" applyAlignment="1" applyProtection="1">
      <alignment horizontal="left"/>
      <protection hidden="1"/>
    </xf>
    <xf numFmtId="0" fontId="7" fillId="3" borderId="16" xfId="0" applyFont="1" applyFill="1" applyBorder="1" applyAlignment="1" applyProtection="1">
      <alignment horizontal="left"/>
      <protection hidden="1"/>
    </xf>
    <xf numFmtId="0" fontId="8" fillId="3" borderId="17" xfId="0" applyFont="1" applyFill="1" applyBorder="1" applyAlignment="1" applyProtection="1">
      <alignment horizontal="left"/>
      <protection hidden="1"/>
    </xf>
    <xf numFmtId="0" fontId="7" fillId="0" borderId="0" xfId="0" applyFont="1" applyAlignment="1" applyProtection="1">
      <alignment horizontal="left"/>
      <protection hidden="1"/>
    </xf>
    <xf numFmtId="0" fontId="4" fillId="3" borderId="6" xfId="0" applyFont="1" applyFill="1" applyBorder="1" applyAlignment="1" applyProtection="1">
      <alignment horizontal="center"/>
      <protection hidden="1"/>
    </xf>
    <xf numFmtId="0" fontId="4" fillId="0" borderId="0" xfId="0" applyFont="1" applyAlignment="1" applyProtection="1">
      <alignment horizontal="left" vertical="center"/>
      <protection hidden="1"/>
    </xf>
    <xf numFmtId="0" fontId="4" fillId="0" borderId="0" xfId="0" applyFont="1" applyAlignment="1" applyProtection="1">
      <alignment vertical="center"/>
      <protection hidden="1"/>
    </xf>
    <xf numFmtId="0" fontId="5" fillId="3" borderId="8" xfId="0" applyFont="1" applyFill="1" applyBorder="1" applyAlignment="1" applyProtection="1">
      <alignment horizontal="center" vertical="center"/>
      <protection locked="0" hidden="1"/>
    </xf>
    <xf numFmtId="0" fontId="10" fillId="0" borderId="0" xfId="1" applyFont="1" applyFill="1" applyAlignment="1" applyProtection="1">
      <alignment horizontal="left" vertical="center" wrapText="1"/>
      <protection hidden="1"/>
    </xf>
    <xf numFmtId="0" fontId="10" fillId="0" borderId="0" xfId="1" applyFont="1" applyFill="1" applyAlignment="1" applyProtection="1">
      <alignment horizontal="left" vertical="center" wrapText="1"/>
      <protection locked="0"/>
    </xf>
    <xf numFmtId="0" fontId="4" fillId="0" borderId="0" xfId="0" applyFont="1" applyAlignment="1" applyProtection="1">
      <alignment horizontal="left" vertical="center"/>
      <protection hidden="1"/>
    </xf>
    <xf numFmtId="0" fontId="5" fillId="3" borderId="9" xfId="0" applyFont="1" applyFill="1" applyBorder="1" applyAlignment="1" applyProtection="1">
      <alignment horizontal="left" vertical="center"/>
      <protection locked="0" hidden="1"/>
    </xf>
    <xf numFmtId="0" fontId="5" fillId="3" borderId="10" xfId="0" applyFont="1" applyFill="1" applyBorder="1" applyAlignment="1" applyProtection="1">
      <alignment horizontal="left" vertical="center"/>
      <protection locked="0" hidden="1"/>
    </xf>
    <xf numFmtId="0" fontId="5" fillId="3" borderId="11" xfId="0" applyFont="1" applyFill="1" applyBorder="1" applyAlignment="1" applyProtection="1">
      <alignment horizontal="left" vertical="center"/>
      <protection locked="0" hidden="1"/>
    </xf>
    <xf numFmtId="0" fontId="1" fillId="3" borderId="24" xfId="0" applyFont="1" applyFill="1" applyBorder="1" applyAlignment="1" applyProtection="1">
      <alignment horizontal="center" vertical="center"/>
      <protection hidden="1"/>
    </xf>
    <xf numFmtId="0" fontId="1" fillId="3" borderId="1" xfId="0" applyFont="1" applyFill="1" applyBorder="1" applyAlignment="1" applyProtection="1">
      <alignment horizontal="center" vertical="center"/>
      <protection hidden="1"/>
    </xf>
    <xf numFmtId="0" fontId="1" fillId="3" borderId="26" xfId="0" applyFont="1" applyFill="1" applyBorder="1" applyAlignment="1" applyProtection="1">
      <alignment horizontal="center" vertical="center"/>
      <protection hidden="1"/>
    </xf>
    <xf numFmtId="0" fontId="1" fillId="3" borderId="27" xfId="0" applyFont="1" applyFill="1" applyBorder="1" applyAlignment="1" applyProtection="1">
      <alignment horizontal="center" vertical="center"/>
      <protection hidden="1"/>
    </xf>
    <xf numFmtId="0" fontId="4" fillId="3" borderId="14" xfId="0" applyFont="1" applyFill="1" applyBorder="1" applyAlignment="1" applyProtection="1">
      <alignment horizontal="left" vertical="top" wrapText="1"/>
      <protection hidden="1"/>
    </xf>
    <xf numFmtId="0" fontId="4" fillId="3" borderId="0" xfId="0" applyFont="1" applyFill="1" applyBorder="1" applyAlignment="1" applyProtection="1">
      <alignment horizontal="left" vertical="top" wrapText="1"/>
      <protection hidden="1"/>
    </xf>
    <xf numFmtId="0" fontId="0" fillId="0" borderId="0" xfId="0" applyFont="1" applyFill="1" applyBorder="1" applyAlignment="1" applyProtection="1">
      <alignment horizontal="left" vertical="top" wrapText="1"/>
      <protection hidden="1"/>
    </xf>
    <xf numFmtId="0" fontId="3" fillId="0" borderId="0" xfId="0" applyFont="1" applyFill="1" applyBorder="1" applyAlignment="1" applyProtection="1">
      <alignment horizontal="left" vertical="top" wrapText="1"/>
      <protection hidden="1"/>
    </xf>
    <xf numFmtId="0" fontId="1" fillId="3" borderId="21" xfId="0" applyFont="1" applyFill="1" applyBorder="1" applyAlignment="1" applyProtection="1">
      <alignment horizontal="center" vertical="center"/>
      <protection hidden="1"/>
    </xf>
    <xf numFmtId="0" fontId="1" fillId="3" borderId="22" xfId="0" applyFont="1" applyFill="1" applyBorder="1" applyAlignment="1" applyProtection="1">
      <alignment horizontal="center" vertical="center"/>
      <protection hidden="1"/>
    </xf>
    <xf numFmtId="0" fontId="0" fillId="3" borderId="12" xfId="0" applyFill="1" applyBorder="1" applyAlignment="1" applyProtection="1">
      <alignment horizontal="left" vertical="top" wrapText="1"/>
      <protection hidden="1"/>
    </xf>
    <xf numFmtId="0" fontId="0" fillId="3" borderId="29" xfId="0" applyFill="1" applyBorder="1" applyAlignment="1" applyProtection="1">
      <alignment horizontal="left" vertical="top" wrapText="1"/>
      <protection hidden="1"/>
    </xf>
    <xf numFmtId="0" fontId="0" fillId="3" borderId="13" xfId="0" applyFill="1" applyBorder="1" applyAlignment="1" applyProtection="1">
      <alignment horizontal="left" vertical="top" wrapText="1"/>
      <protection hidden="1"/>
    </xf>
    <xf numFmtId="0" fontId="0" fillId="3" borderId="14" xfId="0" applyFill="1" applyBorder="1" applyAlignment="1" applyProtection="1">
      <alignment horizontal="left" vertical="top" wrapText="1"/>
      <protection hidden="1"/>
    </xf>
    <xf numFmtId="0" fontId="0" fillId="3" borderId="0" xfId="0" applyFill="1" applyBorder="1" applyAlignment="1" applyProtection="1">
      <alignment horizontal="left" vertical="top" wrapText="1"/>
      <protection hidden="1"/>
    </xf>
    <xf numFmtId="0" fontId="0" fillId="3" borderId="15" xfId="0" applyFill="1" applyBorder="1" applyAlignment="1" applyProtection="1">
      <alignment horizontal="left" vertical="top" wrapText="1"/>
      <protection hidden="1"/>
    </xf>
    <xf numFmtId="0" fontId="0" fillId="3" borderId="16" xfId="0" applyFill="1" applyBorder="1" applyAlignment="1" applyProtection="1">
      <alignment horizontal="left" vertical="top" wrapText="1"/>
      <protection hidden="1"/>
    </xf>
    <xf numFmtId="0" fontId="0" fillId="3" borderId="30" xfId="0" applyFill="1" applyBorder="1" applyAlignment="1" applyProtection="1">
      <alignment horizontal="left" vertical="top" wrapText="1"/>
      <protection hidden="1"/>
    </xf>
    <xf numFmtId="0" fontId="0" fillId="3" borderId="17" xfId="0" applyFill="1" applyBorder="1" applyAlignment="1" applyProtection="1">
      <alignment horizontal="left" vertical="top" wrapText="1"/>
      <protection hidden="1"/>
    </xf>
    <xf numFmtId="0" fontId="0" fillId="3" borderId="27" xfId="0" applyFill="1" applyBorder="1" applyAlignment="1" applyProtection="1">
      <alignment horizontal="center" vertical="center"/>
      <protection hidden="1"/>
    </xf>
    <xf numFmtId="0" fontId="0" fillId="3" borderId="28" xfId="0" applyFill="1" applyBorder="1" applyAlignment="1" applyProtection="1">
      <alignment horizontal="center" vertical="center"/>
      <protection hidden="1"/>
    </xf>
    <xf numFmtId="0" fontId="1" fillId="3" borderId="9" xfId="0" applyFont="1" applyFill="1" applyBorder="1" applyAlignment="1" applyProtection="1">
      <alignment horizontal="left" vertical="center"/>
      <protection hidden="1"/>
    </xf>
    <xf numFmtId="0" fontId="1" fillId="3" borderId="10" xfId="0" applyFont="1" applyFill="1" applyBorder="1" applyAlignment="1" applyProtection="1">
      <alignment horizontal="left" vertical="center"/>
      <protection hidden="1"/>
    </xf>
    <xf numFmtId="0" fontId="1" fillId="3" borderId="33" xfId="0" applyFont="1" applyFill="1" applyBorder="1" applyAlignment="1" applyProtection="1">
      <alignment horizontal="left" vertical="center"/>
      <protection hidden="1"/>
    </xf>
    <xf numFmtId="0" fontId="7" fillId="3" borderId="9" xfId="0" applyFont="1" applyFill="1" applyBorder="1" applyAlignment="1" applyProtection="1">
      <alignment horizontal="left" vertical="center"/>
      <protection hidden="1"/>
    </xf>
    <xf numFmtId="0" fontId="7" fillId="3" borderId="10" xfId="0" applyFont="1" applyFill="1" applyBorder="1" applyAlignment="1" applyProtection="1">
      <alignment horizontal="left" vertical="center"/>
      <protection hidden="1"/>
    </xf>
    <xf numFmtId="0" fontId="7" fillId="3" borderId="11" xfId="0" applyFont="1" applyFill="1" applyBorder="1" applyAlignment="1" applyProtection="1">
      <alignment horizontal="left" vertical="center"/>
      <protection hidden="1"/>
    </xf>
    <xf numFmtId="0" fontId="1" fillId="3" borderId="31" xfId="0" applyFont="1" applyFill="1" applyBorder="1" applyAlignment="1" applyProtection="1">
      <alignment horizontal="center" vertical="center"/>
      <protection hidden="1"/>
    </xf>
    <xf numFmtId="0" fontId="1" fillId="3" borderId="7" xfId="0" applyFont="1" applyFill="1" applyBorder="1" applyAlignment="1" applyProtection="1">
      <alignment horizontal="center" vertical="center"/>
      <protection hidden="1"/>
    </xf>
    <xf numFmtId="0" fontId="1" fillId="3" borderId="19" xfId="0" applyFont="1" applyFill="1" applyBorder="1" applyAlignment="1" applyProtection="1">
      <alignment horizontal="center" vertical="center"/>
      <protection hidden="1"/>
    </xf>
    <xf numFmtId="0" fontId="1" fillId="3" borderId="2" xfId="0" applyFont="1" applyFill="1" applyBorder="1" applyAlignment="1" applyProtection="1">
      <alignment horizontal="center" vertical="center"/>
      <protection hidden="1"/>
    </xf>
    <xf numFmtId="0" fontId="1" fillId="3" borderId="1" xfId="0" applyNumberFormat="1" applyFont="1" applyFill="1" applyBorder="1" applyAlignment="1" applyProtection="1">
      <alignment horizontal="center" vertical="center"/>
      <protection hidden="1"/>
    </xf>
    <xf numFmtId="0" fontId="1" fillId="3" borderId="25" xfId="0" applyNumberFormat="1" applyFont="1" applyFill="1" applyBorder="1" applyAlignment="1" applyProtection="1">
      <alignment horizontal="center" vertical="center"/>
      <protection hidden="1"/>
    </xf>
    <xf numFmtId="0" fontId="1" fillId="3" borderId="1" xfId="0" applyNumberFormat="1" applyFont="1" applyFill="1" applyBorder="1" applyAlignment="1" applyProtection="1">
      <alignment horizontal="center" vertical="center" wrapText="1"/>
      <protection hidden="1"/>
    </xf>
    <xf numFmtId="0" fontId="1" fillId="3" borderId="25" xfId="0" applyNumberFormat="1" applyFont="1" applyFill="1" applyBorder="1" applyAlignment="1" applyProtection="1">
      <alignment horizontal="center" vertical="center" wrapText="1"/>
      <protection hidden="1"/>
    </xf>
    <xf numFmtId="0" fontId="0" fillId="3" borderId="7" xfId="0" applyFill="1" applyBorder="1" applyAlignment="1" applyProtection="1">
      <alignment horizontal="center" vertical="center"/>
      <protection hidden="1"/>
    </xf>
    <xf numFmtId="0" fontId="0" fillId="3" borderId="32" xfId="0" applyFill="1" applyBorder="1" applyAlignment="1" applyProtection="1">
      <alignment horizontal="center" vertical="center"/>
      <protection hidden="1"/>
    </xf>
    <xf numFmtId="0" fontId="1" fillId="3" borderId="34" xfId="0" applyFont="1" applyFill="1" applyBorder="1" applyAlignment="1" applyProtection="1">
      <alignment horizontal="center" vertical="center"/>
      <protection hidden="1"/>
    </xf>
    <xf numFmtId="0" fontId="1" fillId="3" borderId="35" xfId="0" applyFont="1" applyFill="1" applyBorder="1" applyAlignment="1" applyProtection="1">
      <alignment horizontal="center" vertical="center"/>
      <protection hidden="1"/>
    </xf>
    <xf numFmtId="0" fontId="1" fillId="3" borderId="10" xfId="0" applyFont="1" applyFill="1" applyBorder="1" applyAlignment="1" applyProtection="1">
      <alignment horizontal="center" vertical="center" wrapText="1"/>
      <protection hidden="1"/>
    </xf>
    <xf numFmtId="0" fontId="1" fillId="3" borderId="40" xfId="0" applyFont="1" applyFill="1" applyBorder="1" applyAlignment="1" applyProtection="1">
      <alignment horizontal="center" vertical="center"/>
      <protection hidden="1"/>
    </xf>
    <xf numFmtId="0" fontId="1" fillId="3" borderId="10" xfId="0" applyFont="1" applyFill="1" applyBorder="1" applyAlignment="1" applyProtection="1">
      <alignment horizontal="center" vertical="center"/>
      <protection hidden="1"/>
    </xf>
    <xf numFmtId="164" fontId="1" fillId="0" borderId="9" xfId="0" applyNumberFormat="1" applyFont="1" applyFill="1" applyBorder="1" applyAlignment="1" applyProtection="1">
      <alignment horizontal="center" vertical="center" wrapText="1"/>
      <protection locked="0" hidden="1"/>
    </xf>
    <xf numFmtId="164" fontId="1" fillId="0" borderId="11" xfId="0" applyNumberFormat="1" applyFont="1" applyFill="1" applyBorder="1" applyAlignment="1" applyProtection="1">
      <alignment horizontal="center" vertical="center" wrapText="1"/>
      <protection locked="0" hidden="1"/>
    </xf>
    <xf numFmtId="0" fontId="0" fillId="3" borderId="2" xfId="0" applyFill="1" applyBorder="1" applyProtection="1">
      <protection hidden="1"/>
    </xf>
    <xf numFmtId="0" fontId="0" fillId="3" borderId="18" xfId="0" applyFill="1" applyBorder="1" applyProtection="1">
      <protection hidden="1"/>
    </xf>
    <xf numFmtId="0" fontId="0" fillId="3" borderId="3" xfId="0" applyFill="1" applyBorder="1" applyProtection="1">
      <protection hidden="1"/>
    </xf>
    <xf numFmtId="0" fontId="1" fillId="3" borderId="2" xfId="0" applyFont="1" applyFill="1" applyBorder="1" applyAlignment="1" applyProtection="1">
      <alignment horizontal="center" vertical="center" wrapText="1"/>
      <protection hidden="1"/>
    </xf>
    <xf numFmtId="0" fontId="1" fillId="3" borderId="18" xfId="0" applyFont="1" applyFill="1" applyBorder="1" applyAlignment="1" applyProtection="1">
      <alignment horizontal="center" vertical="center" wrapText="1"/>
      <protection hidden="1"/>
    </xf>
    <xf numFmtId="0" fontId="1" fillId="3" borderId="3"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4" fillId="0" borderId="14" xfId="0" applyFont="1" applyBorder="1" applyAlignment="1" applyProtection="1">
      <alignment horizontal="left" wrapText="1"/>
      <protection hidden="1"/>
    </xf>
    <xf numFmtId="0" fontId="4" fillId="0" borderId="0" xfId="0" applyFont="1" applyAlignment="1" applyProtection="1">
      <alignment horizontal="left" wrapText="1"/>
      <protection hidden="1"/>
    </xf>
    <xf numFmtId="0" fontId="7" fillId="3" borderId="12" xfId="0" applyFont="1" applyFill="1" applyBorder="1" applyAlignment="1" applyProtection="1">
      <alignment horizontal="left" vertical="top"/>
      <protection hidden="1"/>
    </xf>
    <xf numFmtId="0" fontId="7" fillId="3" borderId="14" xfId="0" applyFont="1" applyFill="1" applyBorder="1" applyAlignment="1" applyProtection="1">
      <alignment horizontal="left" vertical="top"/>
      <protection hidden="1"/>
    </xf>
  </cellXfs>
  <cellStyles count="2">
    <cellStyle name="Hyperlink" xfId="1" builtinId="8"/>
    <cellStyle name="Normal" xfId="0" builtinId="0"/>
  </cellStyles>
  <dxfs count="0"/>
  <tableStyles count="0" defaultTableStyle="TableStyleMedium2" defaultPivotStyle="PivotStyleLight16"/>
  <colors>
    <mruColors>
      <color rgb="FFA4CB84"/>
      <color rgb="FFEAAA00"/>
      <color rgb="FFD4AF37"/>
      <color rgb="FFC5B358"/>
      <color rgb="FFCFB5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145244</xdr:colOff>
      <xdr:row>2</xdr:row>
      <xdr:rowOff>116416</xdr:rowOff>
    </xdr:to>
    <xdr:pic>
      <xdr:nvPicPr>
        <xdr:cNvPr id="2" name="Picture 1">
          <a:extLst>
            <a:ext uri="{FF2B5EF4-FFF2-40B4-BE49-F238E27FC236}">
              <a16:creationId xmlns:a16="http://schemas.microsoft.com/office/drawing/2014/main" id="{049838D1-811D-4156-B730-1A89081268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56544" cy="8339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19051</xdr:rowOff>
    </xdr:from>
    <xdr:to>
      <xdr:col>3</xdr:col>
      <xdr:colOff>184755</xdr:colOff>
      <xdr:row>2</xdr:row>
      <xdr:rowOff>133350</xdr:rowOff>
    </xdr:to>
    <xdr:pic>
      <xdr:nvPicPr>
        <xdr:cNvPr id="5" name="Picture 4">
          <a:extLst>
            <a:ext uri="{FF2B5EF4-FFF2-40B4-BE49-F238E27FC236}">
              <a16:creationId xmlns:a16="http://schemas.microsoft.com/office/drawing/2014/main" id="{ED5D2157-333D-4D00-98E7-2ED19DE002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9051"/>
          <a:ext cx="1657955" cy="8318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19051</xdr:rowOff>
    </xdr:from>
    <xdr:to>
      <xdr:col>3</xdr:col>
      <xdr:colOff>184755</xdr:colOff>
      <xdr:row>2</xdr:row>
      <xdr:rowOff>133350</xdr:rowOff>
    </xdr:to>
    <xdr:pic>
      <xdr:nvPicPr>
        <xdr:cNvPr id="5" name="Picture 4">
          <a:extLst>
            <a:ext uri="{FF2B5EF4-FFF2-40B4-BE49-F238E27FC236}">
              <a16:creationId xmlns:a16="http://schemas.microsoft.com/office/drawing/2014/main" id="{F4F701A5-E290-42C2-8F62-78307F21B0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9051"/>
          <a:ext cx="1657955" cy="8318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19051</xdr:rowOff>
    </xdr:from>
    <xdr:to>
      <xdr:col>3</xdr:col>
      <xdr:colOff>184755</xdr:colOff>
      <xdr:row>2</xdr:row>
      <xdr:rowOff>133350</xdr:rowOff>
    </xdr:to>
    <xdr:pic>
      <xdr:nvPicPr>
        <xdr:cNvPr id="3" name="Picture 2">
          <a:extLst>
            <a:ext uri="{FF2B5EF4-FFF2-40B4-BE49-F238E27FC236}">
              <a16:creationId xmlns:a16="http://schemas.microsoft.com/office/drawing/2014/main" id="{81EEFBD8-C272-4825-97D9-B41348D601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9051"/>
          <a:ext cx="1657955" cy="8318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19051</xdr:rowOff>
    </xdr:from>
    <xdr:to>
      <xdr:col>3</xdr:col>
      <xdr:colOff>184755</xdr:colOff>
      <xdr:row>2</xdr:row>
      <xdr:rowOff>133350</xdr:rowOff>
    </xdr:to>
    <xdr:pic>
      <xdr:nvPicPr>
        <xdr:cNvPr id="3" name="Picture 2">
          <a:extLst>
            <a:ext uri="{FF2B5EF4-FFF2-40B4-BE49-F238E27FC236}">
              <a16:creationId xmlns:a16="http://schemas.microsoft.com/office/drawing/2014/main" id="{C95941AB-D92F-47C6-9D76-98A2022507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9051"/>
          <a:ext cx="1657955" cy="8318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19051</xdr:rowOff>
    </xdr:from>
    <xdr:to>
      <xdr:col>3</xdr:col>
      <xdr:colOff>184755</xdr:colOff>
      <xdr:row>2</xdr:row>
      <xdr:rowOff>133350</xdr:rowOff>
    </xdr:to>
    <xdr:pic>
      <xdr:nvPicPr>
        <xdr:cNvPr id="3" name="Picture 2">
          <a:extLst>
            <a:ext uri="{FF2B5EF4-FFF2-40B4-BE49-F238E27FC236}">
              <a16:creationId xmlns:a16="http://schemas.microsoft.com/office/drawing/2014/main" id="{53FA9A4A-040F-46A0-814B-2D49A27549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9051"/>
          <a:ext cx="1657955" cy="8318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vid@impactbusinessconsultant.co.uk%20%20%20%20%20Call%2007768%20242034" TargetMode="External"/><Relationship Id="rId1" Type="http://schemas.openxmlformats.org/officeDocument/2006/relationships/hyperlink" Target="mailto:david@impactbusinessconsultant.co.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avid@impactbusinessconsultant.co.uk%20%20%20%20%20Call%2007768%20242034" TargetMode="External"/><Relationship Id="rId1" Type="http://schemas.openxmlformats.org/officeDocument/2006/relationships/hyperlink" Target="mailto:david@impactbusinessconsultant.co.uk"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david@impactbusinessconsultant.co.uk%20%20%20%20%20Call%2007768%20242034" TargetMode="External"/><Relationship Id="rId1" Type="http://schemas.openxmlformats.org/officeDocument/2006/relationships/hyperlink" Target="mailto:david@impactbusinessconsultant.co.uk"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mailto:david@impactbusinessconsultant.co.uk%20%20%20%20%20Call%2007768%20242034" TargetMode="External"/><Relationship Id="rId1" Type="http://schemas.openxmlformats.org/officeDocument/2006/relationships/hyperlink" Target="mailto:david@impactbusinessconsultant.co.uk"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david@impactbusinessconsultant.co.uk%20%20%20%20%20Call%2007768%20242034" TargetMode="External"/><Relationship Id="rId1" Type="http://schemas.openxmlformats.org/officeDocument/2006/relationships/hyperlink" Target="mailto:david@impactbusinessconsultant.co.uk"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david@impactbusinessconsultant.co.uk%20%20%20%20%20Call%2007768%20242034" TargetMode="External"/><Relationship Id="rId1" Type="http://schemas.openxmlformats.org/officeDocument/2006/relationships/hyperlink" Target="mailto:david@impactbusinessconsultant.co.uk"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94896-9951-48CD-A429-9D5085C9F3D8}">
  <sheetPr>
    <tabColor rgb="FFA4CB84"/>
  </sheetPr>
  <dimension ref="A1:Z32"/>
  <sheetViews>
    <sheetView showGridLines="0" showRowColHeaders="0" tabSelected="1" workbookViewId="0">
      <pane ySplit="3" topLeftCell="A4" activePane="bottomLeft" state="frozen"/>
      <selection pane="bottomLeft" activeCell="H2" sqref="H2:M2"/>
    </sheetView>
  </sheetViews>
  <sheetFormatPr defaultColWidth="0" defaultRowHeight="14.5" zeroHeight="1" x14ac:dyDescent="0.35"/>
  <cols>
    <col min="1" max="2" width="2.81640625" style="1" customWidth="1"/>
    <col min="3" max="3" width="16" style="1" customWidth="1"/>
    <col min="4" max="4" width="4.1796875" style="1" customWidth="1"/>
    <col min="5" max="5" width="2.7265625" style="1" customWidth="1"/>
    <col min="6" max="6" width="12.54296875" style="1" customWidth="1"/>
    <col min="7" max="19" width="9.1796875" style="1" customWidth="1"/>
    <col min="20" max="20" width="12.453125" style="1" hidden="1" customWidth="1"/>
    <col min="21" max="26" width="9.1796875" style="1" customWidth="1"/>
    <col min="27" max="16384" width="9.1796875" style="1" hidden="1"/>
  </cols>
  <sheetData>
    <row r="1" spans="3:15" s="3" customFormat="1" x14ac:dyDescent="0.35"/>
    <row r="2" spans="3:15" s="3" customFormat="1" ht="42" customHeight="1" x14ac:dyDescent="0.35">
      <c r="F2" s="11" t="s">
        <v>25</v>
      </c>
      <c r="H2" s="59" t="s">
        <v>46</v>
      </c>
      <c r="I2" s="59"/>
      <c r="J2" s="59"/>
      <c r="K2" s="59"/>
      <c r="L2" s="59" t="s">
        <v>47</v>
      </c>
      <c r="M2" s="59"/>
      <c r="N2" s="58"/>
      <c r="O2" s="58"/>
    </row>
    <row r="3" spans="3:15" s="3" customFormat="1" x14ac:dyDescent="0.35"/>
    <row r="4" spans="3:15" x14ac:dyDescent="0.35"/>
    <row r="5" spans="3:15" ht="18.5" x14ac:dyDescent="0.35">
      <c r="C5" s="55" t="s">
        <v>43</v>
      </c>
    </row>
    <row r="6" spans="3:15" ht="18.5" x14ac:dyDescent="0.35">
      <c r="C6" s="55"/>
    </row>
    <row r="7" spans="3:15" ht="18.5" x14ac:dyDescent="0.35">
      <c r="C7" s="55" t="s">
        <v>44</v>
      </c>
    </row>
    <row r="8" spans="3:15" ht="18.5" x14ac:dyDescent="0.35">
      <c r="C8" s="55"/>
    </row>
    <row r="9" spans="3:15" ht="18.5" x14ac:dyDescent="0.35">
      <c r="C9" s="55" t="s">
        <v>45</v>
      </c>
    </row>
    <row r="10" spans="3:15" x14ac:dyDescent="0.35"/>
    <row r="11" spans="3:15" x14ac:dyDescent="0.35"/>
    <row r="12" spans="3:15" x14ac:dyDescent="0.35"/>
    <row r="13" spans="3:15" x14ac:dyDescent="0.35"/>
    <row r="14" spans="3:15" x14ac:dyDescent="0.35"/>
    <row r="15" spans="3:15" x14ac:dyDescent="0.35"/>
    <row r="16" spans="3:15" x14ac:dyDescent="0.35"/>
    <row r="17" x14ac:dyDescent="0.35"/>
    <row r="18" ht="0" hidden="1" x14ac:dyDescent="0.35"/>
    <row r="19" ht="0" hidden="1"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sheetData>
  <sheetProtection algorithmName="SHA-512" hashValue="O4jB9Lfz/6fNQ5q0YKgqNQwzMaGiBakXw9Z1/JfpzmhdioaI4xDe+cQVGWeKlREjThO517nnuzG89DAivnNlkQ==" saltValue="g2QGEJgh+gZqo/rnEGlfuA==" spinCount="100000" sheet="1" objects="1" scenarios="1" selectLockedCells="1"/>
  <mergeCells count="2">
    <mergeCell ref="H2:K2"/>
    <mergeCell ref="L2:M2"/>
  </mergeCells>
  <hyperlinks>
    <hyperlink ref="H2" r:id="rId1" xr:uid="{142071FF-E128-4951-B696-FF41B280FD55}"/>
    <hyperlink ref="L2" r:id="rId2" display="david@impactbusinessconsultant.co.uk     Call 07768 242034" xr:uid="{E0CA91CA-993B-4710-8FE8-2700233DA887}"/>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84C73-4DFD-4EFB-BD87-B3BC1A2C466B}">
  <sheetPr>
    <tabColor rgb="FFA4CB84"/>
  </sheetPr>
  <dimension ref="A1:Z11"/>
  <sheetViews>
    <sheetView showGridLines="0" showRowColHeaders="0" zoomScale="90" zoomScaleNormal="90" workbookViewId="0">
      <pane ySplit="3" topLeftCell="A4" activePane="bottomLeft" state="frozen"/>
      <selection pane="bottomLeft" activeCell="H2" sqref="H2:M2"/>
    </sheetView>
  </sheetViews>
  <sheetFormatPr defaultColWidth="0" defaultRowHeight="14.5" zeroHeight="1" x14ac:dyDescent="0.35"/>
  <cols>
    <col min="1" max="2" width="2.81640625" style="1" customWidth="1"/>
    <col min="3" max="3" width="16" style="1" customWidth="1"/>
    <col min="4" max="4" width="4.1796875" style="1" customWidth="1"/>
    <col min="5" max="5" width="2.7265625" style="1" customWidth="1"/>
    <col min="6" max="6" width="12.54296875" style="1" customWidth="1"/>
    <col min="7" max="19" width="9.1796875" style="1" customWidth="1"/>
    <col min="20" max="20" width="0" style="1" hidden="1" customWidth="1"/>
    <col min="21" max="26" width="9.1796875" style="1" customWidth="1"/>
    <col min="27" max="16384" width="9.1796875" style="1" hidden="1"/>
  </cols>
  <sheetData>
    <row r="1" spans="3:20" s="3" customFormat="1" x14ac:dyDescent="0.35"/>
    <row r="2" spans="3:20" s="3" customFormat="1" ht="42" customHeight="1" x14ac:dyDescent="0.35">
      <c r="F2" s="11" t="s">
        <v>25</v>
      </c>
      <c r="H2" s="59" t="s">
        <v>46</v>
      </c>
      <c r="I2" s="59"/>
      <c r="J2" s="59"/>
      <c r="K2" s="59"/>
      <c r="L2" s="59" t="s">
        <v>47</v>
      </c>
      <c r="M2" s="59"/>
    </row>
    <row r="3" spans="3:20" s="3" customFormat="1" x14ac:dyDescent="0.35"/>
    <row r="4" spans="3:20" ht="35.15" customHeight="1" thickBot="1" x14ac:dyDescent="0.4"/>
    <row r="5" spans="3:20" ht="35.15" customHeight="1" thickBot="1" x14ac:dyDescent="0.4">
      <c r="C5" s="60" t="s">
        <v>15</v>
      </c>
      <c r="D5" s="60"/>
      <c r="E5" s="60"/>
      <c r="F5" s="61"/>
      <c r="G5" s="62"/>
      <c r="H5" s="62"/>
      <c r="I5" s="62"/>
      <c r="J5" s="62"/>
      <c r="K5" s="62"/>
      <c r="L5" s="62"/>
      <c r="M5" s="62"/>
      <c r="N5" s="62"/>
      <c r="O5" s="62"/>
      <c r="P5" s="62"/>
      <c r="Q5" s="62"/>
      <c r="R5" s="63"/>
    </row>
    <row r="6" spans="3:20" ht="35.15" customHeight="1" thickBot="1" x14ac:dyDescent="0.4"/>
    <row r="7" spans="3:20" ht="35.15" customHeight="1" thickBot="1" x14ac:dyDescent="0.4">
      <c r="C7" s="60" t="s">
        <v>27</v>
      </c>
      <c r="D7" s="60"/>
      <c r="E7" s="60"/>
      <c r="F7" s="60"/>
      <c r="H7" s="57" t="s">
        <v>20</v>
      </c>
      <c r="T7" s="2" t="s">
        <v>20</v>
      </c>
    </row>
    <row r="8" spans="3:20" ht="35.15" customHeight="1" thickBot="1" x14ac:dyDescent="0.4">
      <c r="T8" s="2" t="s">
        <v>17</v>
      </c>
    </row>
    <row r="9" spans="3:20" ht="35.15" customHeight="1" thickBot="1" x14ac:dyDescent="0.4">
      <c r="C9" s="56" t="s">
        <v>26</v>
      </c>
      <c r="D9" s="56"/>
      <c r="E9" s="56"/>
      <c r="H9" s="57" t="s">
        <v>17</v>
      </c>
    </row>
    <row r="10" spans="3:20" ht="35.15" customHeight="1" x14ac:dyDescent="0.35"/>
    <row r="11" spans="3:20" ht="35.15" customHeight="1" x14ac:dyDescent="0.35"/>
  </sheetData>
  <sheetProtection algorithmName="SHA-512" hashValue="80R2EHeExWd2cWiijMLQ7JxDtT0ukuDyHW83hh7kd+tIfjhKA8a16j2gWbur3WocwRsxodRAeaGW8TsmW/EvlA==" saltValue="pg/kRBOH6ZjN7fDre6Pu3g==" spinCount="100000" sheet="1" selectLockedCells="1"/>
  <mergeCells count="5">
    <mergeCell ref="C5:E5"/>
    <mergeCell ref="C7:F7"/>
    <mergeCell ref="F5:R5"/>
    <mergeCell ref="H2:K2"/>
    <mergeCell ref="L2:M2"/>
  </mergeCells>
  <dataValidations count="1">
    <dataValidation type="list" allowBlank="1" showInputMessage="1" showErrorMessage="1" sqref="H7 H9" xr:uid="{71A5C1E8-A5B3-427C-9C4D-BAD7002452D6}">
      <formula1>$T$7:$T$8</formula1>
    </dataValidation>
  </dataValidations>
  <hyperlinks>
    <hyperlink ref="H2" r:id="rId1" xr:uid="{F73475A8-0C0D-4A18-9EBE-41A91706BAD1}"/>
    <hyperlink ref="L2" r:id="rId2" display="david@impactbusinessconsultant.co.uk     Call 07768 242034" xr:uid="{311162A4-118D-4817-BC9A-19C7E85B23BA}"/>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07611-66D9-4565-8A9D-8BC8E92FF367}">
  <sheetPr>
    <tabColor rgb="FFA4CB84"/>
  </sheetPr>
  <dimension ref="A1:Z23"/>
  <sheetViews>
    <sheetView showGridLines="0" showRowColHeaders="0" zoomScale="90" zoomScaleNormal="90" workbookViewId="0">
      <pane ySplit="3" topLeftCell="A4" activePane="bottomLeft" state="frozen"/>
      <selection pane="bottomLeft" activeCell="H2" sqref="H2:K2"/>
    </sheetView>
  </sheetViews>
  <sheetFormatPr defaultColWidth="0" defaultRowHeight="14.5" zeroHeight="1" x14ac:dyDescent="0.35"/>
  <cols>
    <col min="1" max="2" width="2.81640625" style="1" customWidth="1"/>
    <col min="3" max="3" width="16" style="1" customWidth="1"/>
    <col min="4" max="4" width="4.1796875" style="1" customWidth="1"/>
    <col min="5" max="5" width="2.7265625" style="1" customWidth="1"/>
    <col min="6" max="6" width="12.54296875" style="1" customWidth="1"/>
    <col min="7" max="7" width="8.7265625" style="1" customWidth="1"/>
    <col min="8" max="8" width="23.453125" style="1" bestFit="1" customWidth="1"/>
    <col min="9" max="9" width="13" style="1" customWidth="1"/>
    <col min="10" max="10" width="2.26953125" style="1" bestFit="1" customWidth="1"/>
    <col min="11" max="11" width="2.1796875" style="1" customWidth="1"/>
    <col min="12" max="26" width="8.7265625" style="1" customWidth="1"/>
    <col min="27" max="16384" width="8.7265625" style="1" hidden="1"/>
  </cols>
  <sheetData>
    <row r="1" spans="3:20" s="3" customFormat="1" x14ac:dyDescent="0.35"/>
    <row r="2" spans="3:20" s="3" customFormat="1" ht="42" customHeight="1" x14ac:dyDescent="0.35">
      <c r="F2" s="11" t="s">
        <v>25</v>
      </c>
      <c r="H2" s="59" t="s">
        <v>46</v>
      </c>
      <c r="I2" s="59"/>
      <c r="J2" s="59"/>
      <c r="K2" s="59"/>
      <c r="L2" s="59" t="s">
        <v>47</v>
      </c>
      <c r="M2" s="59"/>
    </row>
    <row r="3" spans="3:20" s="3" customFormat="1" x14ac:dyDescent="0.35"/>
    <row r="4" spans="3:20" s="3" customFormat="1" ht="15" thickBot="1" x14ac:dyDescent="0.4"/>
    <row r="5" spans="3:20" ht="19" thickBot="1" x14ac:dyDescent="0.5">
      <c r="C5" s="42" t="s">
        <v>16</v>
      </c>
      <c r="D5" s="43">
        <v>1</v>
      </c>
      <c r="E5" s="44" t="s">
        <v>28</v>
      </c>
      <c r="F5" s="44"/>
      <c r="G5" s="44"/>
    </row>
    <row r="6" spans="3:20" ht="18.5" x14ac:dyDescent="0.45">
      <c r="C6" s="44"/>
      <c r="D6" s="45">
        <v>2</v>
      </c>
      <c r="E6" s="44" t="s">
        <v>23</v>
      </c>
      <c r="F6" s="44"/>
      <c r="G6" s="44"/>
    </row>
    <row r="7" spans="3:20" ht="19" thickBot="1" x14ac:dyDescent="0.5">
      <c r="C7" s="44"/>
      <c r="D7" s="45">
        <v>3</v>
      </c>
      <c r="E7" s="44" t="s">
        <v>29</v>
      </c>
      <c r="F7" s="44"/>
      <c r="G7" s="44"/>
    </row>
    <row r="8" spans="3:20" ht="38" customHeight="1" x14ac:dyDescent="0.45">
      <c r="C8" s="44"/>
      <c r="D8" s="46"/>
      <c r="E8" s="44"/>
      <c r="F8" s="117" t="s">
        <v>30</v>
      </c>
      <c r="G8" s="47"/>
      <c r="H8" s="115" t="s">
        <v>48</v>
      </c>
      <c r="I8" s="116"/>
      <c r="J8" s="116"/>
      <c r="K8" s="116"/>
      <c r="L8" s="116"/>
      <c r="M8" s="116"/>
      <c r="N8" s="116"/>
      <c r="O8" s="116"/>
      <c r="P8" s="116"/>
      <c r="Q8" s="116"/>
      <c r="R8" s="116"/>
      <c r="S8" s="114"/>
      <c r="T8" s="114"/>
    </row>
    <row r="9" spans="3:20" ht="18.5" x14ac:dyDescent="0.45">
      <c r="C9" s="44"/>
      <c r="D9" s="46"/>
      <c r="E9" s="44"/>
      <c r="F9" s="49" t="s">
        <v>0</v>
      </c>
      <c r="G9" s="50"/>
      <c r="H9" s="48" t="s">
        <v>10</v>
      </c>
    </row>
    <row r="10" spans="3:20" ht="18.5" x14ac:dyDescent="0.45">
      <c r="C10" s="44"/>
      <c r="D10" s="46"/>
      <c r="E10" s="44"/>
      <c r="F10" s="49" t="s">
        <v>41</v>
      </c>
      <c r="G10" s="50"/>
      <c r="H10" s="48" t="s">
        <v>36</v>
      </c>
    </row>
    <row r="11" spans="3:20" ht="35.5" customHeight="1" x14ac:dyDescent="0.45">
      <c r="C11" s="44"/>
      <c r="D11" s="46"/>
      <c r="E11" s="44"/>
      <c r="F11" s="118" t="s">
        <v>1</v>
      </c>
      <c r="G11" s="50"/>
      <c r="H11" s="115" t="s">
        <v>49</v>
      </c>
      <c r="I11" s="116"/>
      <c r="J11" s="116"/>
      <c r="K11" s="116"/>
      <c r="L11" s="116"/>
      <c r="M11" s="116"/>
      <c r="N11" s="116"/>
      <c r="O11" s="116"/>
      <c r="P11" s="116"/>
      <c r="Q11" s="116"/>
      <c r="R11" s="116"/>
    </row>
    <row r="12" spans="3:20" ht="18.5" x14ac:dyDescent="0.45">
      <c r="C12" s="44"/>
      <c r="D12" s="46"/>
      <c r="E12" s="44"/>
      <c r="F12" s="49" t="s">
        <v>31</v>
      </c>
      <c r="G12" s="50"/>
      <c r="H12" s="48" t="s">
        <v>37</v>
      </c>
    </row>
    <row r="13" spans="3:20" ht="19" thickBot="1" x14ac:dyDescent="0.5">
      <c r="C13" s="44"/>
      <c r="D13" s="46"/>
      <c r="E13" s="44"/>
      <c r="F13" s="51" t="s">
        <v>5</v>
      </c>
      <c r="G13" s="52"/>
      <c r="H13" s="48" t="s">
        <v>13</v>
      </c>
    </row>
    <row r="14" spans="3:20" ht="18.5" x14ac:dyDescent="0.45">
      <c r="C14" s="44"/>
      <c r="D14" s="46">
        <v>4</v>
      </c>
      <c r="E14" s="44" t="s">
        <v>32</v>
      </c>
      <c r="F14" s="44"/>
      <c r="G14" s="44"/>
    </row>
    <row r="15" spans="3:20" ht="18.5" x14ac:dyDescent="0.45">
      <c r="C15" s="44"/>
      <c r="D15" s="46">
        <v>5</v>
      </c>
      <c r="E15" s="44" t="s">
        <v>33</v>
      </c>
      <c r="F15" s="44"/>
      <c r="G15" s="53"/>
      <c r="H15" s="19"/>
    </row>
    <row r="16" spans="3:20" ht="18.5" x14ac:dyDescent="0.45">
      <c r="C16" s="44"/>
      <c r="D16" s="46"/>
      <c r="E16" s="44" t="s">
        <v>24</v>
      </c>
      <c r="F16" s="44"/>
      <c r="G16" s="44"/>
    </row>
    <row r="17" spans="3:7" ht="18.5" x14ac:dyDescent="0.45">
      <c r="C17" s="44"/>
      <c r="D17" s="46">
        <v>6</v>
      </c>
      <c r="E17" s="44" t="s">
        <v>38</v>
      </c>
      <c r="F17" s="44"/>
      <c r="G17" s="44"/>
    </row>
    <row r="18" spans="3:7" ht="18.5" x14ac:dyDescent="0.45">
      <c r="C18" s="44"/>
      <c r="D18" s="46"/>
      <c r="E18" s="44" t="s">
        <v>34</v>
      </c>
      <c r="F18" s="44"/>
      <c r="G18" s="44"/>
    </row>
    <row r="19" spans="3:7" ht="18.5" x14ac:dyDescent="0.45">
      <c r="C19" s="44"/>
      <c r="D19" s="46"/>
      <c r="E19" s="44"/>
      <c r="F19" s="44"/>
      <c r="G19" s="44"/>
    </row>
    <row r="20" spans="3:7" ht="18.5" hidden="1" x14ac:dyDescent="0.45">
      <c r="C20" s="44"/>
      <c r="D20" s="46"/>
      <c r="E20" s="44"/>
      <c r="F20" s="44"/>
      <c r="G20" s="44"/>
    </row>
    <row r="21" spans="3:7" ht="18.5" hidden="1" x14ac:dyDescent="0.45">
      <c r="C21" s="44"/>
      <c r="D21" s="46"/>
      <c r="E21" s="44"/>
      <c r="F21" s="44"/>
      <c r="G21" s="44"/>
    </row>
    <row r="22" spans="3:7" ht="18.5" hidden="1" x14ac:dyDescent="0.45">
      <c r="C22" s="44"/>
      <c r="D22" s="46"/>
      <c r="E22" s="44"/>
      <c r="F22" s="44"/>
      <c r="G22" s="44"/>
    </row>
    <row r="23" spans="3:7" ht="19" hidden="1" thickBot="1" x14ac:dyDescent="0.5">
      <c r="C23" s="44"/>
      <c r="D23" s="54"/>
      <c r="E23" s="44"/>
      <c r="F23" s="44"/>
      <c r="G23" s="44"/>
    </row>
  </sheetData>
  <sheetProtection algorithmName="SHA-512" hashValue="axZWiFz0cnmN2OBJyU5Lej+cvPIJECgR33WuywsDtqzyO9q9KckKL6c4jIQhabocrhe3py596UZl6XLdLSBRnA==" saltValue="hQjCCXPEq0MABOQ2rI11Ow==" spinCount="100000" sheet="1" objects="1" scenarios="1" selectLockedCells="1"/>
  <mergeCells count="4">
    <mergeCell ref="H2:K2"/>
    <mergeCell ref="L2:M2"/>
    <mergeCell ref="H8:R8"/>
    <mergeCell ref="H11:R11"/>
  </mergeCells>
  <hyperlinks>
    <hyperlink ref="H2" r:id="rId1" xr:uid="{FDEAFE2A-E085-4796-BF2A-220FFDE6A62C}"/>
    <hyperlink ref="L2" r:id="rId2" display="david@impactbusinessconsultant.co.uk     Call 07768 242034" xr:uid="{E89C2452-7336-48A1-B858-25F920528713}"/>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485E1-8800-420F-8091-E6F9314D5331}">
  <sheetPr>
    <tabColor rgb="FFA4CB84"/>
  </sheetPr>
  <dimension ref="A1:XFC20"/>
  <sheetViews>
    <sheetView showGridLines="0" showRowColHeaders="0" zoomScale="90" zoomScaleNormal="90" workbookViewId="0">
      <pane ySplit="3" topLeftCell="A4" activePane="bottomLeft" state="frozen"/>
      <selection pane="bottomLeft" activeCell="H2" sqref="H2:M2"/>
    </sheetView>
  </sheetViews>
  <sheetFormatPr defaultColWidth="0" defaultRowHeight="14.5" zeroHeight="1" x14ac:dyDescent="0.35"/>
  <cols>
    <col min="1" max="2" width="2.81640625" style="1" customWidth="1"/>
    <col min="3" max="3" width="16" style="1" customWidth="1"/>
    <col min="4" max="4" width="4.1796875" style="1" customWidth="1"/>
    <col min="5" max="5" width="2.7265625" style="1" customWidth="1"/>
    <col min="6" max="6" width="11.7265625" style="1" customWidth="1"/>
    <col min="7" max="10" width="12.7265625" style="1" customWidth="1"/>
    <col min="11" max="26" width="8.7265625" style="1" customWidth="1"/>
    <col min="27" max="16383" width="0" style="1" hidden="1"/>
    <col min="16384" max="16384" width="8.7265625" style="1" hidden="1"/>
  </cols>
  <sheetData>
    <row r="1" spans="1:19" s="3" customFormat="1" x14ac:dyDescent="0.35"/>
    <row r="2" spans="1:19" s="3" customFormat="1" ht="42" customHeight="1" x14ac:dyDescent="0.35">
      <c r="F2" s="11" t="s">
        <v>25</v>
      </c>
      <c r="H2" s="59" t="s">
        <v>46</v>
      </c>
      <c r="I2" s="59"/>
      <c r="J2" s="59"/>
      <c r="K2" s="59"/>
      <c r="L2" s="59" t="s">
        <v>47</v>
      </c>
      <c r="M2" s="59"/>
    </row>
    <row r="3" spans="1:19" s="3" customFormat="1" x14ac:dyDescent="0.35"/>
    <row r="4" spans="1:19" s="3" customFormat="1" ht="15" thickBot="1" x14ac:dyDescent="0.4"/>
    <row r="5" spans="1:19" ht="30" customHeight="1" thickBot="1" x14ac:dyDescent="0.4">
      <c r="C5" s="29" t="s">
        <v>12</v>
      </c>
      <c r="D5" s="30"/>
      <c r="E5" s="30"/>
      <c r="F5" s="30"/>
      <c r="G5" s="30"/>
      <c r="H5" s="31"/>
    </row>
    <row r="6" spans="1:19" ht="15" thickBot="1" x14ac:dyDescent="0.4"/>
    <row r="7" spans="1:19" ht="34.5" customHeight="1" x14ac:dyDescent="0.35">
      <c r="C7" s="72" t="s">
        <v>35</v>
      </c>
      <c r="D7" s="73"/>
      <c r="E7" s="73"/>
      <c r="F7" s="32" t="s">
        <v>6</v>
      </c>
      <c r="G7" s="32" t="s">
        <v>7</v>
      </c>
      <c r="H7" s="32" t="s">
        <v>8</v>
      </c>
      <c r="I7" s="32" t="s">
        <v>4</v>
      </c>
      <c r="J7" s="33" t="s">
        <v>9</v>
      </c>
      <c r="K7" s="68" t="s">
        <v>42</v>
      </c>
      <c r="L7" s="69"/>
      <c r="M7" s="69"/>
      <c r="N7" s="69"/>
      <c r="O7" s="69"/>
      <c r="P7" s="69"/>
      <c r="Q7" s="69"/>
      <c r="R7" s="69"/>
      <c r="S7" s="69"/>
    </row>
    <row r="8" spans="1:19" ht="34.5" customHeight="1" x14ac:dyDescent="0.35">
      <c r="C8" s="64" t="str">
        <f>Instructions!F8</f>
        <v>SALES</v>
      </c>
      <c r="D8" s="65"/>
      <c r="E8" s="65"/>
      <c r="F8" s="4">
        <v>1</v>
      </c>
      <c r="G8" s="4">
        <v>1</v>
      </c>
      <c r="H8" s="4">
        <v>1</v>
      </c>
      <c r="I8" s="4">
        <v>1</v>
      </c>
      <c r="J8" s="34">
        <v>1</v>
      </c>
      <c r="K8" s="68"/>
      <c r="L8" s="69"/>
      <c r="M8" s="69"/>
      <c r="N8" s="69"/>
      <c r="O8" s="69"/>
      <c r="P8" s="69"/>
      <c r="Q8" s="69"/>
      <c r="R8" s="69"/>
      <c r="S8" s="69"/>
    </row>
    <row r="9" spans="1:19" ht="34.5" customHeight="1" x14ac:dyDescent="0.35">
      <c r="C9" s="64" t="str">
        <f>Instructions!F9</f>
        <v>PROFIT</v>
      </c>
      <c r="D9" s="65"/>
      <c r="E9" s="65"/>
      <c r="F9" s="4">
        <v>0.02</v>
      </c>
      <c r="G9" s="4">
        <v>0.03</v>
      </c>
      <c r="H9" s="4">
        <v>0.05</v>
      </c>
      <c r="I9" s="4">
        <v>0.1</v>
      </c>
      <c r="J9" s="34">
        <v>0.15</v>
      </c>
      <c r="K9" s="70"/>
      <c r="L9" s="71"/>
      <c r="M9" s="71"/>
      <c r="N9" s="71"/>
      <c r="O9" s="71"/>
      <c r="P9" s="71"/>
      <c r="Q9" s="71"/>
      <c r="R9" s="71"/>
    </row>
    <row r="10" spans="1:19" ht="34.5" customHeight="1" x14ac:dyDescent="0.35">
      <c r="C10" s="64" t="str">
        <f>Instructions!F10</f>
        <v>OWNERS' REWARD</v>
      </c>
      <c r="D10" s="65"/>
      <c r="E10" s="65"/>
      <c r="F10" s="4">
        <v>0.23</v>
      </c>
      <c r="G10" s="4">
        <v>0.25</v>
      </c>
      <c r="H10" s="4">
        <v>0.25</v>
      </c>
      <c r="I10" s="4">
        <v>0.25</v>
      </c>
      <c r="J10" s="34">
        <v>0.2</v>
      </c>
      <c r="K10" s="71"/>
      <c r="L10" s="71"/>
      <c r="M10" s="71"/>
      <c r="N10" s="71"/>
      <c r="O10" s="71"/>
      <c r="P10" s="71"/>
      <c r="Q10" s="71"/>
      <c r="R10" s="71"/>
    </row>
    <row r="11" spans="1:19" ht="34.5" customHeight="1" x14ac:dyDescent="0.35">
      <c r="C11" s="64" t="str">
        <f>Instructions!F11</f>
        <v>TAX</v>
      </c>
      <c r="D11" s="65"/>
      <c r="E11" s="65"/>
      <c r="F11" s="4">
        <v>0.1</v>
      </c>
      <c r="G11" s="4">
        <v>0.1</v>
      </c>
      <c r="H11" s="4">
        <v>0.1</v>
      </c>
      <c r="I11" s="4">
        <v>0.1</v>
      </c>
      <c r="J11" s="34">
        <v>0.15</v>
      </c>
      <c r="K11" s="35"/>
      <c r="L11" s="35"/>
      <c r="M11" s="35"/>
      <c r="N11" s="35"/>
      <c r="O11" s="35"/>
      <c r="P11" s="35"/>
      <c r="Q11" s="3"/>
      <c r="R11" s="3"/>
    </row>
    <row r="12" spans="1:19" ht="34.5" customHeight="1" thickBot="1" x14ac:dyDescent="0.4">
      <c r="C12" s="66" t="str">
        <f>Instructions!F12</f>
        <v>EXPENSES</v>
      </c>
      <c r="D12" s="67"/>
      <c r="E12" s="67"/>
      <c r="F12" s="36">
        <v>0.65</v>
      </c>
      <c r="G12" s="36">
        <v>0.62</v>
      </c>
      <c r="H12" s="36">
        <v>0.6</v>
      </c>
      <c r="I12" s="36">
        <v>0.55000000000000004</v>
      </c>
      <c r="J12" s="37">
        <v>0.5</v>
      </c>
    </row>
    <row r="13" spans="1:19" ht="40" customHeight="1" x14ac:dyDescent="0.35">
      <c r="A13" s="38"/>
      <c r="B13" s="38"/>
      <c r="C13" s="39"/>
      <c r="D13" s="39"/>
      <c r="E13" s="39"/>
      <c r="F13" s="40"/>
      <c r="G13" s="40"/>
      <c r="H13" s="40"/>
      <c r="I13" s="40"/>
      <c r="J13" s="40"/>
      <c r="K13" s="38"/>
      <c r="L13" s="41"/>
      <c r="M13" s="41"/>
      <c r="N13" s="41"/>
      <c r="O13" s="41"/>
      <c r="P13" s="41"/>
    </row>
    <row r="14" spans="1:19" x14ac:dyDescent="0.35">
      <c r="J14" s="27"/>
    </row>
    <row r="15" spans="1:19" x14ac:dyDescent="0.35"/>
    <row r="16" spans="1:19" x14ac:dyDescent="0.35"/>
    <row r="17" x14ac:dyDescent="0.35"/>
    <row r="18" x14ac:dyDescent="0.35"/>
    <row r="19" x14ac:dyDescent="0.35"/>
    <row r="20" x14ac:dyDescent="0.35"/>
  </sheetData>
  <sheetProtection algorithmName="SHA-512" hashValue="kznq7ZIkBy9Ym2BSCemMAUDNkOCJMFmF9car9aTnvglEP9RjYNu7hE8V0uIZSumhdtj+7dBuwSq2XA30rRaggg==" saltValue="b3ioA/IeE3e5z5n5HhqzBg==" spinCount="100000" sheet="1" objects="1" scenarios="1" selectLockedCells="1"/>
  <mergeCells count="10">
    <mergeCell ref="H2:K2"/>
    <mergeCell ref="L2:M2"/>
    <mergeCell ref="C11:E11"/>
    <mergeCell ref="C12:E12"/>
    <mergeCell ref="K7:S8"/>
    <mergeCell ref="K9:R10"/>
    <mergeCell ref="C7:E7"/>
    <mergeCell ref="C8:E8"/>
    <mergeCell ref="C9:E9"/>
    <mergeCell ref="C10:E10"/>
  </mergeCells>
  <hyperlinks>
    <hyperlink ref="H2" r:id="rId1" xr:uid="{D0137E71-C328-4DEF-9AFF-96B3D32F31AE}"/>
    <hyperlink ref="L2" r:id="rId2" display="david@impactbusinessconsultant.co.uk     Call 07768 242034" xr:uid="{00115415-B6CF-44D5-B2D7-D03C5389666E}"/>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0355A-19DD-4D67-A9BC-C9B1C16C7F4D}">
  <sheetPr>
    <tabColor rgb="FFA4CB84"/>
  </sheetPr>
  <dimension ref="A1:XEW19"/>
  <sheetViews>
    <sheetView showGridLines="0" showRowColHeaders="0" zoomScale="90" zoomScaleNormal="90" workbookViewId="0">
      <pane ySplit="3" topLeftCell="A4" activePane="bottomLeft" state="frozen"/>
      <selection pane="bottomLeft" activeCell="F8" sqref="F8"/>
    </sheetView>
  </sheetViews>
  <sheetFormatPr defaultColWidth="0" defaultRowHeight="14.5" zeroHeight="1" x14ac:dyDescent="0.35"/>
  <cols>
    <col min="1" max="2" width="2.81640625" style="1" customWidth="1"/>
    <col min="3" max="3" width="16" style="1" customWidth="1"/>
    <col min="4" max="4" width="4.1796875" style="1" customWidth="1"/>
    <col min="5" max="5" width="2.7265625" style="1" customWidth="1"/>
    <col min="6" max="10" width="11.7265625" style="1" customWidth="1"/>
    <col min="11" max="26" width="8.7265625" style="1" customWidth="1"/>
    <col min="27" max="16377" width="0" style="1" hidden="1"/>
    <col min="16378" max="16384" width="8.7265625" style="1" hidden="1"/>
  </cols>
  <sheetData>
    <row r="1" spans="3:19" s="3" customFormat="1" x14ac:dyDescent="0.35"/>
    <row r="2" spans="3:19" s="3" customFormat="1" ht="42" customHeight="1" x14ac:dyDescent="0.35">
      <c r="F2" s="11" t="s">
        <v>25</v>
      </c>
      <c r="H2" s="59" t="s">
        <v>46</v>
      </c>
      <c r="I2" s="59"/>
      <c r="J2" s="59"/>
      <c r="K2" s="59"/>
      <c r="L2" s="59" t="s">
        <v>47</v>
      </c>
      <c r="M2" s="59"/>
      <c r="R2" s="1"/>
    </row>
    <row r="3" spans="3:19" s="3" customFormat="1" x14ac:dyDescent="0.35"/>
    <row r="4" spans="3:19" ht="15" thickBot="1" x14ac:dyDescent="0.4"/>
    <row r="5" spans="3:19" ht="22.5" customHeight="1" thickBot="1" x14ac:dyDescent="0.4">
      <c r="C5" s="88" t="s">
        <v>22</v>
      </c>
      <c r="D5" s="89"/>
      <c r="E5" s="89"/>
      <c r="F5" s="89"/>
      <c r="G5" s="89"/>
      <c r="H5" s="90"/>
    </row>
    <row r="6" spans="3:19" ht="15" thickBot="1" x14ac:dyDescent="0.4"/>
    <row r="7" spans="3:19" ht="20" customHeight="1" thickBot="1" x14ac:dyDescent="0.4">
      <c r="C7" s="85"/>
      <c r="D7" s="86"/>
      <c r="E7" s="87"/>
      <c r="F7" s="12" t="s">
        <v>2</v>
      </c>
      <c r="G7" s="12" t="s">
        <v>11</v>
      </c>
      <c r="H7" s="12" t="s">
        <v>14</v>
      </c>
      <c r="I7" s="12" t="s">
        <v>3</v>
      </c>
      <c r="J7" s="101" t="s">
        <v>39</v>
      </c>
      <c r="K7" s="102"/>
      <c r="L7" s="13"/>
      <c r="M7" s="74" t="s">
        <v>40</v>
      </c>
      <c r="N7" s="75"/>
      <c r="O7" s="75"/>
      <c r="P7" s="75"/>
      <c r="Q7" s="75"/>
      <c r="R7" s="76"/>
      <c r="S7" s="14"/>
    </row>
    <row r="8" spans="3:19" ht="34.5" customHeight="1" x14ac:dyDescent="0.35">
      <c r="C8" s="91" t="str">
        <f>Instructions!F8</f>
        <v>SALES</v>
      </c>
      <c r="D8" s="92"/>
      <c r="E8" s="93"/>
      <c r="F8" s="21">
        <v>200000</v>
      </c>
      <c r="G8" s="7">
        <v>1</v>
      </c>
      <c r="H8" s="15"/>
      <c r="I8" s="15"/>
      <c r="J8" s="99"/>
      <c r="K8" s="100"/>
      <c r="L8" s="16"/>
      <c r="M8" s="77"/>
      <c r="N8" s="78"/>
      <c r="O8" s="78"/>
      <c r="P8" s="78"/>
      <c r="Q8" s="78"/>
      <c r="R8" s="79"/>
      <c r="S8" s="14"/>
    </row>
    <row r="9" spans="3:19" ht="34.5" customHeight="1" thickBot="1" x14ac:dyDescent="0.4">
      <c r="C9" s="64" t="str">
        <f>Instructions!F9</f>
        <v>PROFIT</v>
      </c>
      <c r="D9" s="65"/>
      <c r="E9" s="94"/>
      <c r="F9" s="22">
        <v>10000</v>
      </c>
      <c r="G9" s="8">
        <f>F9/$F$8</f>
        <v>0.05</v>
      </c>
      <c r="H9" s="5">
        <f>IF($F$8&lt;100000.1,$F$8*Ratios!$F9,IF($F$8&lt;150000.1,$F$8*Ratios!$G9,IF($F$8&lt;250000.1,$F$8*Ratios!$H9,IF($F$8&lt;500000.1,$F$8*Ratios!$I9,IF($F$8&lt;1000000.1,$F$8*Ratios!$J9,0)))))</f>
        <v>10000</v>
      </c>
      <c r="I9" s="5">
        <f>Latest!F9-H9</f>
        <v>0</v>
      </c>
      <c r="J9" s="95" t="str">
        <f>IF(I9&lt;0,"NEED TO INCREASE", "WELL DONE")</f>
        <v>WELL DONE</v>
      </c>
      <c r="K9" s="96"/>
      <c r="M9" s="80"/>
      <c r="N9" s="81"/>
      <c r="O9" s="81"/>
      <c r="P9" s="81"/>
      <c r="Q9" s="81"/>
      <c r="R9" s="82"/>
      <c r="S9" s="14"/>
    </row>
    <row r="10" spans="3:19" ht="34.5" customHeight="1" thickBot="1" x14ac:dyDescent="0.4">
      <c r="C10" s="64" t="str">
        <f>Instructions!F10</f>
        <v>OWNERS' REWARD</v>
      </c>
      <c r="D10" s="65"/>
      <c r="E10" s="94"/>
      <c r="F10" s="22">
        <v>40000</v>
      </c>
      <c r="G10" s="8">
        <f>F10/$F$8</f>
        <v>0.2</v>
      </c>
      <c r="H10" s="5">
        <f>IF($F$8&lt;100000.1,$F$8*Ratios!$F10,IF($F$8&lt;150000.1,$F$8*Ratios!$G10,IF($F$8&lt;250000.1,$F$8*Ratios!$H10,IF($F$8&lt;500000.1,$F$8*Ratios!$I10,IF($F$8&lt;1000000.1,$F$8*Ratios!$J10,0)))))</f>
        <v>50000</v>
      </c>
      <c r="I10" s="5">
        <f>Latest!F10-H10</f>
        <v>-10000</v>
      </c>
      <c r="J10" s="97" t="str">
        <f>IF(I10&gt;0,"ARE YOU TAKING TOO MUCH?", "WELL DONE")</f>
        <v>WELL DONE</v>
      </c>
      <c r="K10" s="98"/>
      <c r="M10" s="14"/>
      <c r="N10" s="14"/>
      <c r="O10" s="24">
        <v>0.5</v>
      </c>
      <c r="P10" s="14"/>
      <c r="Q10" s="14"/>
      <c r="R10" s="14"/>
    </row>
    <row r="11" spans="3:19" ht="34.5" customHeight="1" thickBot="1" x14ac:dyDescent="0.4">
      <c r="C11" s="64" t="str">
        <f>Instructions!F11</f>
        <v>TAX</v>
      </c>
      <c r="D11" s="65"/>
      <c r="E11" s="94"/>
      <c r="F11" s="23">
        <v>15000</v>
      </c>
      <c r="G11" s="8">
        <f>F11/$F$8</f>
        <v>7.4999999999999997E-2</v>
      </c>
      <c r="H11" s="5">
        <f>IF($F$8&lt;100000.1,$F$8*Ratios!$F11,IF($F$8&lt;150000.1,$F$8*Ratios!$G11,IF($F$8&lt;250000.1,$F$8*Ratios!$H11,IF($F$8&lt;500000.1,$F$8*Ratios!$I11,IF($F$8&lt;1000000.1,$F$8*Ratios!$J11,0)))))</f>
        <v>20000</v>
      </c>
      <c r="I11" s="5">
        <f>Latest!F11-H11</f>
        <v>-5000</v>
      </c>
      <c r="J11" s="95" t="str">
        <f>IF(I11&gt;0,"LOOKS HIGH?", "WELL DONE")</f>
        <v>WELL DONE</v>
      </c>
      <c r="K11" s="96"/>
    </row>
    <row r="12" spans="3:19" ht="34.5" customHeight="1" x14ac:dyDescent="0.35">
      <c r="C12" s="64" t="str">
        <f>Instructions!F12</f>
        <v>EXPENSES</v>
      </c>
      <c r="D12" s="65"/>
      <c r="E12" s="65"/>
      <c r="F12" s="9">
        <f>F8-F9-F10-F11</f>
        <v>135000</v>
      </c>
      <c r="G12" s="4">
        <f>F12/$F$8</f>
        <v>0.67500000000000004</v>
      </c>
      <c r="H12" s="5">
        <f>IF($F$8&lt;100000.1,$F$8*Ratios!$F12,IF($F$8&lt;150000.1,$F$8*Ratios!$G12,IF($F$8&lt;250000.1,$F$8*Ratios!$H12,IF($F$8&lt;500000.1,$F$8*Ratios!$I12,IF($F$8&lt;1000000.1,Latest!$F$8*Ratios!$J12,0)))))</f>
        <v>120000</v>
      </c>
      <c r="I12" s="5">
        <f>Latest!F12-H12</f>
        <v>15000</v>
      </c>
      <c r="J12" s="95" t="str">
        <f>IF(I12&gt;0,"LOOKS HIGH?", "WELL DONE")</f>
        <v>LOOKS HIGH?</v>
      </c>
      <c r="K12" s="96"/>
    </row>
    <row r="13" spans="3:19" ht="34.5" customHeight="1" thickBot="1" x14ac:dyDescent="0.4">
      <c r="C13" s="66" t="str">
        <f>Instructions!F13</f>
        <v>VAT</v>
      </c>
      <c r="D13" s="67"/>
      <c r="E13" s="67"/>
      <c r="F13" s="17"/>
      <c r="G13" s="17"/>
      <c r="H13" s="6">
        <f>IF('About You'!H7="No","N/A",IF('About You'!H9="NO",(($F$8-($F$12*$O$10))*0.2),($F$8*0.13)))</f>
        <v>26500</v>
      </c>
      <c r="I13" s="17"/>
      <c r="J13" s="83"/>
      <c r="K13" s="84"/>
    </row>
    <row r="14" spans="3:19" x14ac:dyDescent="0.35"/>
    <row r="15" spans="3:19" x14ac:dyDescent="0.35">
      <c r="C15" s="18"/>
      <c r="D15" s="19"/>
    </row>
    <row r="16" spans="3:19" x14ac:dyDescent="0.35">
      <c r="C16" s="20"/>
    </row>
    <row r="17" x14ac:dyDescent="0.35"/>
    <row r="18" x14ac:dyDescent="0.35"/>
    <row r="19" x14ac:dyDescent="0.35"/>
  </sheetData>
  <sheetProtection algorithmName="SHA-512" hashValue="KiieLs/JxWs/lRpSAf6ObxB9EkECh4ixQyj0znbH2klcy2EXoiNHHhj/kmo6iM9cer9PdH48qhpIzPOUzyvGQg==" saltValue="HQMrOFbpM7DPK23u4Ke7Fw==" spinCount="100000" sheet="1" objects="1" scenarios="1" selectLockedCells="1"/>
  <mergeCells count="18">
    <mergeCell ref="J8:K8"/>
    <mergeCell ref="J7:K7"/>
    <mergeCell ref="H2:K2"/>
    <mergeCell ref="L2:M2"/>
    <mergeCell ref="M7:R9"/>
    <mergeCell ref="J13:K13"/>
    <mergeCell ref="C7:E7"/>
    <mergeCell ref="C5:H5"/>
    <mergeCell ref="C8:E8"/>
    <mergeCell ref="C9:E9"/>
    <mergeCell ref="C10:E10"/>
    <mergeCell ref="C11:E11"/>
    <mergeCell ref="C12:E12"/>
    <mergeCell ref="C13:E13"/>
    <mergeCell ref="J9:K9"/>
    <mergeCell ref="J10:K10"/>
    <mergeCell ref="J11:K11"/>
    <mergeCell ref="J12:K12"/>
  </mergeCells>
  <dataValidations count="1">
    <dataValidation type="decimal" allowBlank="1" showInputMessage="1" showErrorMessage="1" sqref="O10:O11" xr:uid="{1D9DF4CB-5BEC-49FD-A2B3-30D38BF3D4C3}">
      <formula1>0.00000000001</formula1>
      <formula2>1</formula2>
    </dataValidation>
  </dataValidations>
  <hyperlinks>
    <hyperlink ref="H2" r:id="rId1" xr:uid="{9D5B531B-4B16-4644-BBDF-81D9A46C8546}"/>
    <hyperlink ref="L2" r:id="rId2" display="david@impactbusinessconsultant.co.uk     Call 07768 242034" xr:uid="{F74CCD33-4C3C-4E9C-873D-47AC2A541127}"/>
  </hyperlinks>
  <pageMargins left="0.7" right="0.7" top="0.75" bottom="0.75" header="0.3" footer="0.3"/>
  <pageSetup paperSize="9"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343BB-B035-42A3-AC09-56EE7AB11870}">
  <sheetPr>
    <tabColor rgb="FFA4CB84"/>
  </sheetPr>
  <dimension ref="A1:Z29"/>
  <sheetViews>
    <sheetView showGridLines="0" showRowColHeaders="0" zoomScale="90" zoomScaleNormal="90" workbookViewId="0">
      <pane ySplit="3" topLeftCell="A4" activePane="bottomLeft" state="frozen"/>
      <selection pane="bottomLeft" activeCell="J5" sqref="J5:K5"/>
    </sheetView>
  </sheetViews>
  <sheetFormatPr defaultColWidth="0" defaultRowHeight="14.5" zeroHeight="1" x14ac:dyDescent="0.35"/>
  <cols>
    <col min="1" max="2" width="2.81640625" style="1" customWidth="1"/>
    <col min="3" max="3" width="16" style="1" customWidth="1"/>
    <col min="4" max="4" width="4.1796875" style="1" customWidth="1"/>
    <col min="5" max="5" width="2.7265625" style="1" customWidth="1"/>
    <col min="6" max="6" width="11.7265625" style="1" customWidth="1"/>
    <col min="7" max="8" width="9.1796875" style="1" customWidth="1"/>
    <col min="9" max="9" width="10.1796875" style="1" bestFit="1" customWidth="1"/>
    <col min="10" max="10" width="9.1796875" style="1" customWidth="1"/>
    <col min="11" max="26" width="8.7265625" style="1" customWidth="1"/>
    <col min="27" max="16384" width="8.7265625" style="1" hidden="1"/>
  </cols>
  <sheetData>
    <row r="1" spans="2:20" s="3" customFormat="1" x14ac:dyDescent="0.35"/>
    <row r="2" spans="2:20" s="3" customFormat="1" ht="42" customHeight="1" x14ac:dyDescent="0.35">
      <c r="F2" s="11" t="s">
        <v>25</v>
      </c>
      <c r="H2" s="59" t="s">
        <v>46</v>
      </c>
      <c r="I2" s="59"/>
      <c r="J2" s="59"/>
      <c r="K2" s="59"/>
      <c r="L2" s="59" t="s">
        <v>47</v>
      </c>
      <c r="M2" s="59"/>
      <c r="O2" s="1"/>
      <c r="T2" s="1"/>
    </row>
    <row r="3" spans="2:20" s="3" customFormat="1" x14ac:dyDescent="0.35"/>
    <row r="4" spans="2:20" s="3" customFormat="1" ht="15" thickBot="1" x14ac:dyDescent="0.4"/>
    <row r="5" spans="2:20" ht="22.5" customHeight="1" thickBot="1" x14ac:dyDescent="0.4">
      <c r="C5" s="25" t="s">
        <v>21</v>
      </c>
      <c r="D5" s="104" t="s">
        <v>19</v>
      </c>
      <c r="E5" s="105"/>
      <c r="F5" s="105"/>
      <c r="G5" s="105"/>
      <c r="H5" s="105"/>
      <c r="I5" s="105"/>
      <c r="J5" s="106">
        <v>6000</v>
      </c>
      <c r="K5" s="107"/>
      <c r="L5" s="103" t="s">
        <v>18</v>
      </c>
      <c r="M5" s="103"/>
      <c r="N5" s="103"/>
      <c r="O5" s="28">
        <v>2</v>
      </c>
    </row>
    <row r="6" spans="2:20" ht="34.5" customHeight="1" x14ac:dyDescent="0.35">
      <c r="C6" s="108"/>
      <c r="D6" s="109"/>
      <c r="E6" s="110"/>
      <c r="F6" s="26" t="s">
        <v>2</v>
      </c>
    </row>
    <row r="7" spans="2:20" ht="34.5" customHeight="1" x14ac:dyDescent="0.35">
      <c r="C7" s="111" t="str">
        <f>Latest!C8</f>
        <v>SALES</v>
      </c>
      <c r="D7" s="112"/>
      <c r="E7" s="113"/>
      <c r="F7" s="10">
        <f>IF('About You'!H7="No",+J5,ROUND(J5/1.2,0))</f>
        <v>5000</v>
      </c>
    </row>
    <row r="8" spans="2:20" ht="34.5" customHeight="1" x14ac:dyDescent="0.35">
      <c r="C8" s="111" t="str">
        <f>Latest!C9</f>
        <v>PROFIT</v>
      </c>
      <c r="D8" s="112"/>
      <c r="E8" s="113"/>
      <c r="F8" s="10">
        <f>IF(($F$7/$O$5)*52&lt;100000.1,$F$7*Ratios!$F9,IF(($F$7/$O$5)*52&lt;150000.1,$F$7*Ratios!$G9,IF(($F$7/$O$5)*52&lt;250000.1,$F$7*Ratios!$H9,IF(($F$7/$O$5)*52&lt;500000.1,$F$7*Ratios!$I9,IF(($K$7/$O$5)*52&lt;1000000.1,$K$7*Ratios!$J9,0)))))</f>
        <v>150</v>
      </c>
    </row>
    <row r="9" spans="2:20" ht="34.5" customHeight="1" x14ac:dyDescent="0.35">
      <c r="C9" s="111" t="str">
        <f>Latest!C10</f>
        <v>OWNERS' REWARD</v>
      </c>
      <c r="D9" s="112"/>
      <c r="E9" s="113"/>
      <c r="F9" s="10">
        <f>IF(($F$7/$O$5)*52&lt;100000.1,$F$7*Ratios!$F10,IF(($F$7/$O$5)*52&lt;150000.1,$F$7*Ratios!$G10,IF(($F$7/$O$5)*52&lt;250000.1,$F$7*Ratios!$H10,IF(($F$7/$O$5)*52&lt;500000.1,$F$7*Ratios!$I10,IF(($F$7/$O$5)*52&lt;1000000.1,$F$7*Ratios!$J10,0)))))</f>
        <v>1250</v>
      </c>
    </row>
    <row r="10" spans="2:20" ht="34.5" customHeight="1" x14ac:dyDescent="0.35">
      <c r="C10" s="111" t="str">
        <f>Latest!C11</f>
        <v>TAX</v>
      </c>
      <c r="D10" s="112"/>
      <c r="E10" s="113"/>
      <c r="F10" s="10">
        <f>IF(($F$7/$O$5)*52&lt;100000.1,$F$7*Ratios!$F11,IF(($F$7/$O$5)*52&lt;150000.1,$F$7*Ratios!$G11,IF(($F$7/$O$5)*52&lt;250000.1,$F$7*Ratios!$H11,IF(($F$7/$O$5)*52&lt;500000.1,$F$7*Ratios!$I11,IF(($F$7/$O$5)*52&lt;1000000.1,$F$7*Ratios!$J11,0)))))</f>
        <v>500</v>
      </c>
    </row>
    <row r="11" spans="2:20" ht="34.5" customHeight="1" x14ac:dyDescent="0.35">
      <c r="C11" s="111" t="str">
        <f>Latest!C12</f>
        <v>EXPENSES</v>
      </c>
      <c r="D11" s="112"/>
      <c r="E11" s="113"/>
      <c r="F11" s="10">
        <f>IF(($F$7/$O$5)*52&lt;100000.1,$F$7*Ratios!$F12,IF(($F$7/$O$5)*52&lt;150000.1,$F$7*Ratios!$G12,IF(($F$7/$O$5)*52&lt;250000.1,$F$7*Ratios!$H12,IF(($F$7/$O$5)*52&lt;500000.1,$F$7*Ratios!$I12,IF(($F$7/$O$5)*52&lt;1000000.1,$F$7*Ratios!$J12,0)))))</f>
        <v>3100</v>
      </c>
    </row>
    <row r="12" spans="2:20" ht="34.5" customHeight="1" x14ac:dyDescent="0.35">
      <c r="C12" s="111" t="str">
        <f>Latest!C13</f>
        <v>VAT</v>
      </c>
      <c r="D12" s="112"/>
      <c r="E12" s="113"/>
      <c r="F12" s="10">
        <f>IF('About You'!H7="No","N/A",IF('About You'!H9="No",(F7-(F11*Latest!$O$10)*0.2),($F$7*0.13)))</f>
        <v>4690</v>
      </c>
    </row>
    <row r="13" spans="2:20" ht="35.15" customHeight="1" x14ac:dyDescent="0.35"/>
    <row r="14" spans="2:20" x14ac:dyDescent="0.35"/>
    <row r="15" spans="2:20" x14ac:dyDescent="0.35"/>
    <row r="16" spans="2:20" x14ac:dyDescent="0.35">
      <c r="B16" s="27"/>
      <c r="C16" s="27"/>
    </row>
    <row r="17" spans="2:3" x14ac:dyDescent="0.35">
      <c r="B17" s="27"/>
      <c r="C17" s="27"/>
    </row>
    <row r="18" spans="2:3" x14ac:dyDescent="0.35">
      <c r="B18" s="27"/>
      <c r="C18" s="27"/>
    </row>
    <row r="19" spans="2:3" x14ac:dyDescent="0.35">
      <c r="B19" s="27"/>
      <c r="C19" s="27"/>
    </row>
    <row r="20" spans="2:3" x14ac:dyDescent="0.35"/>
    <row r="21" spans="2:3" hidden="1" x14ac:dyDescent="0.35">
      <c r="B21" s="27"/>
      <c r="C21" s="27"/>
    </row>
    <row r="23" spans="2:3" hidden="1" x14ac:dyDescent="0.35">
      <c r="B23" s="27"/>
      <c r="C23" s="27"/>
    </row>
    <row r="24" spans="2:3" hidden="1" x14ac:dyDescent="0.35">
      <c r="B24" s="27"/>
      <c r="C24" s="27"/>
    </row>
    <row r="26" spans="2:3" hidden="1" x14ac:dyDescent="0.35">
      <c r="B26" s="27"/>
      <c r="C26" s="27"/>
    </row>
    <row r="27" spans="2:3" hidden="1" x14ac:dyDescent="0.35">
      <c r="B27" s="27"/>
      <c r="C27" s="27"/>
    </row>
    <row r="28" spans="2:3" hidden="1" x14ac:dyDescent="0.35">
      <c r="B28" s="27"/>
      <c r="C28" s="27"/>
    </row>
    <row r="29" spans="2:3" hidden="1" x14ac:dyDescent="0.35">
      <c r="B29" s="27"/>
      <c r="C29" s="27"/>
    </row>
  </sheetData>
  <sheetProtection algorithmName="SHA-512" hashValue="xoYD6mKYxa/K73Xm+ep+oljVLXJS+jmj3t/Ma6CdxwKGeP4C5ywbkDVwX5d43y6W2nEie3Wsq3mzvmRTXXcMlg==" saltValue="Mt3l9JG4XItThhDyjp6Umw==" spinCount="100000" sheet="1" objects="1" scenarios="1" selectLockedCells="1"/>
  <mergeCells count="12">
    <mergeCell ref="C11:E11"/>
    <mergeCell ref="C12:E12"/>
    <mergeCell ref="C6:E6"/>
    <mergeCell ref="C7:E7"/>
    <mergeCell ref="C8:E8"/>
    <mergeCell ref="C9:E9"/>
    <mergeCell ref="C10:E10"/>
    <mergeCell ref="H2:K2"/>
    <mergeCell ref="L2:M2"/>
    <mergeCell ref="L5:N5"/>
    <mergeCell ref="D5:I5"/>
    <mergeCell ref="J5:K5"/>
  </mergeCells>
  <hyperlinks>
    <hyperlink ref="H2" r:id="rId1" xr:uid="{3E18F98A-3BD1-4447-9520-C1002D30DB10}"/>
    <hyperlink ref="L2" r:id="rId2" display="david@impactbusinessconsultant.co.uk     Call 07768 242034" xr:uid="{4B198FC5-A095-4864-A76B-999E9B290429}"/>
  </hyperlinks>
  <pageMargins left="0.7" right="0.7" top="0.75" bottom="0.75" header="0.3" footer="0.3"/>
  <pageSetup paperSize="9" orientation="portrait" horizontalDpi="4294967293"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About You</vt:lpstr>
      <vt:lpstr>Instructions</vt:lpstr>
      <vt:lpstr>Ratios</vt:lpstr>
      <vt:lpstr>Latest</vt: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AirMotion</dc:creator>
  <cp:lastModifiedBy>Bob Drew</cp:lastModifiedBy>
  <dcterms:created xsi:type="dcterms:W3CDTF">2019-05-10T09:20:27Z</dcterms:created>
  <dcterms:modified xsi:type="dcterms:W3CDTF">2021-01-17T16:17:31Z</dcterms:modified>
</cp:coreProperties>
</file>